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altofi-my.sharepoint.com/personal/joona_a_repo_aalto_fi/Documents/Aalto-DESKTOP-KIHA2O2/NBE/NBE-E4210-2023/"/>
    </mc:Choice>
  </mc:AlternateContent>
  <xr:revisionPtr revIDLastSave="42" documentId="8_{D0270903-60F0-4F65-A446-C44075F17C0A}" xr6:coauthVersionLast="47" xr6:coauthVersionMax="47" xr10:uidLastSave="{BBCB7EFA-7EA8-4E52-9A8C-36DF26670398}"/>
  <bookViews>
    <workbookView xWindow="-93" yWindow="-93" windowWidth="21786" windowHeight="13866" activeTab="2" xr2:uid="{00000000-000D-0000-FFFF-FFFF00000000}"/>
  </bookViews>
  <sheets>
    <sheet name="Course" sheetId="1" r:id="rId1"/>
    <sheet name="Exam" sheetId="5" r:id="rId2"/>
    <sheet name="Final Grad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2" l="1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2" i="2"/>
  <c r="V7" i="2"/>
  <c r="W7" i="2"/>
  <c r="X7" i="2"/>
  <c r="Y7" i="2"/>
  <c r="Z7" i="2"/>
  <c r="V21" i="2"/>
  <c r="W21" i="2"/>
  <c r="X21" i="2"/>
  <c r="Y21" i="2"/>
  <c r="Z21" i="2"/>
  <c r="V91" i="2"/>
  <c r="W91" i="2"/>
  <c r="X91" i="2"/>
  <c r="Y91" i="2"/>
  <c r="Z91" i="2"/>
  <c r="V63" i="2"/>
  <c r="W63" i="2"/>
  <c r="X63" i="2"/>
  <c r="Y63" i="2"/>
  <c r="Z63" i="2"/>
  <c r="V76" i="2"/>
  <c r="W76" i="2"/>
  <c r="X76" i="2"/>
  <c r="Y76" i="2"/>
  <c r="Z76" i="2"/>
  <c r="V14" i="2"/>
  <c r="W14" i="2"/>
  <c r="X14" i="2"/>
  <c r="Y14" i="2"/>
  <c r="Z14" i="2"/>
  <c r="V75" i="2"/>
  <c r="W75" i="2"/>
  <c r="X75" i="2"/>
  <c r="Y75" i="2"/>
  <c r="Z75" i="2"/>
  <c r="V65" i="2"/>
  <c r="W65" i="2"/>
  <c r="X65" i="2"/>
  <c r="Y65" i="2"/>
  <c r="Z65" i="2"/>
  <c r="V56" i="2"/>
  <c r="W56" i="2"/>
  <c r="X56" i="2"/>
  <c r="Y56" i="2"/>
  <c r="Z56" i="2"/>
  <c r="V61" i="2"/>
  <c r="W61" i="2"/>
  <c r="X61" i="2"/>
  <c r="Y61" i="2"/>
  <c r="Z61" i="2"/>
  <c r="V37" i="2"/>
  <c r="W37" i="2"/>
  <c r="X37" i="2"/>
  <c r="Y37" i="2"/>
  <c r="Z37" i="2"/>
  <c r="V40" i="2"/>
  <c r="W40" i="2"/>
  <c r="X40" i="2"/>
  <c r="Y40" i="2"/>
  <c r="Z40" i="2"/>
  <c r="V34" i="2"/>
  <c r="W34" i="2"/>
  <c r="X34" i="2"/>
  <c r="Y34" i="2"/>
  <c r="Z34" i="2"/>
  <c r="V42" i="2"/>
  <c r="W42" i="2"/>
  <c r="X42" i="2"/>
  <c r="Y42" i="2"/>
  <c r="Z42" i="2"/>
  <c r="V27" i="2"/>
  <c r="W27" i="2"/>
  <c r="X27" i="2"/>
  <c r="Y27" i="2"/>
  <c r="Z27" i="2"/>
  <c r="V52" i="2"/>
  <c r="W52" i="2"/>
  <c r="X52" i="2"/>
  <c r="Y52" i="2"/>
  <c r="Z52" i="2"/>
  <c r="V62" i="2"/>
  <c r="W62" i="2"/>
  <c r="X62" i="2"/>
  <c r="Y62" i="2"/>
  <c r="Z62" i="2"/>
  <c r="V9" i="2"/>
  <c r="W9" i="2"/>
  <c r="X9" i="2"/>
  <c r="Y9" i="2"/>
  <c r="Z9" i="2"/>
  <c r="V71" i="2"/>
  <c r="W71" i="2"/>
  <c r="X71" i="2"/>
  <c r="Y71" i="2"/>
  <c r="Z71" i="2"/>
  <c r="V30" i="2"/>
  <c r="W30" i="2"/>
  <c r="X30" i="2"/>
  <c r="Y30" i="2"/>
  <c r="Z30" i="2"/>
  <c r="V31" i="2"/>
  <c r="W31" i="2"/>
  <c r="X31" i="2"/>
  <c r="Y31" i="2"/>
  <c r="Z31" i="2"/>
  <c r="V85" i="2"/>
  <c r="W85" i="2"/>
  <c r="X85" i="2"/>
  <c r="Y85" i="2"/>
  <c r="Z85" i="2"/>
  <c r="V86" i="2"/>
  <c r="W86" i="2"/>
  <c r="X86" i="2"/>
  <c r="Y86" i="2"/>
  <c r="Z86" i="2"/>
  <c r="V33" i="2"/>
  <c r="W33" i="2"/>
  <c r="X33" i="2"/>
  <c r="Y33" i="2"/>
  <c r="Z33" i="2"/>
  <c r="V28" i="2"/>
  <c r="W28" i="2"/>
  <c r="X28" i="2"/>
  <c r="Y28" i="2"/>
  <c r="Z28" i="2"/>
  <c r="V38" i="2"/>
  <c r="W38" i="2"/>
  <c r="X38" i="2"/>
  <c r="Y38" i="2"/>
  <c r="Z38" i="2"/>
  <c r="V53" i="2"/>
  <c r="W53" i="2"/>
  <c r="X53" i="2"/>
  <c r="Y53" i="2"/>
  <c r="Z53" i="2"/>
  <c r="V66" i="2"/>
  <c r="W66" i="2"/>
  <c r="X66" i="2"/>
  <c r="Y66" i="2"/>
  <c r="Z66" i="2"/>
  <c r="V51" i="2"/>
  <c r="W51" i="2"/>
  <c r="X51" i="2"/>
  <c r="Y51" i="2"/>
  <c r="Z51" i="2"/>
  <c r="V5" i="2"/>
  <c r="W5" i="2"/>
  <c r="X5" i="2"/>
  <c r="Y5" i="2"/>
  <c r="Z5" i="2"/>
  <c r="V83" i="2"/>
  <c r="W83" i="2"/>
  <c r="X83" i="2"/>
  <c r="Y83" i="2"/>
  <c r="Z83" i="2"/>
  <c r="V17" i="2"/>
  <c r="W17" i="2"/>
  <c r="X17" i="2"/>
  <c r="Y17" i="2"/>
  <c r="Z17" i="2"/>
  <c r="V73" i="2"/>
  <c r="W73" i="2"/>
  <c r="X73" i="2"/>
  <c r="Y73" i="2"/>
  <c r="Z73" i="2"/>
  <c r="V84" i="2"/>
  <c r="W84" i="2"/>
  <c r="X84" i="2"/>
  <c r="Y84" i="2"/>
  <c r="Z84" i="2"/>
  <c r="V82" i="2"/>
  <c r="W82" i="2"/>
  <c r="X82" i="2"/>
  <c r="Y82" i="2"/>
  <c r="Z82" i="2"/>
  <c r="V78" i="2"/>
  <c r="W78" i="2"/>
  <c r="X78" i="2"/>
  <c r="Y78" i="2"/>
  <c r="Z78" i="2"/>
  <c r="V96" i="2"/>
  <c r="W96" i="2"/>
  <c r="X96" i="2"/>
  <c r="Y96" i="2"/>
  <c r="Z96" i="2"/>
  <c r="V48" i="2"/>
  <c r="W48" i="2"/>
  <c r="X48" i="2"/>
  <c r="Y48" i="2"/>
  <c r="Z48" i="2"/>
  <c r="V8" i="2"/>
  <c r="W8" i="2"/>
  <c r="X8" i="2"/>
  <c r="Y8" i="2"/>
  <c r="Z8" i="2"/>
  <c r="V13" i="2"/>
  <c r="W13" i="2"/>
  <c r="X13" i="2"/>
  <c r="Y13" i="2"/>
  <c r="Z13" i="2"/>
  <c r="V68" i="2"/>
  <c r="W68" i="2"/>
  <c r="X68" i="2"/>
  <c r="Y68" i="2"/>
  <c r="Z68" i="2"/>
  <c r="V32" i="2"/>
  <c r="W32" i="2"/>
  <c r="X32" i="2"/>
  <c r="Y32" i="2"/>
  <c r="Z32" i="2"/>
  <c r="V46" i="2"/>
  <c r="W46" i="2"/>
  <c r="X46" i="2"/>
  <c r="Y46" i="2"/>
  <c r="Z46" i="2"/>
  <c r="V50" i="2"/>
  <c r="W50" i="2"/>
  <c r="X50" i="2"/>
  <c r="Y50" i="2"/>
  <c r="Z50" i="2"/>
  <c r="V77" i="2"/>
  <c r="W77" i="2"/>
  <c r="X77" i="2"/>
  <c r="Y77" i="2"/>
  <c r="Z77" i="2"/>
  <c r="V54" i="2"/>
  <c r="W54" i="2"/>
  <c r="X54" i="2"/>
  <c r="Y54" i="2"/>
  <c r="Z54" i="2"/>
  <c r="V92" i="2"/>
  <c r="W92" i="2"/>
  <c r="X92" i="2"/>
  <c r="Y92" i="2"/>
  <c r="Z92" i="2"/>
  <c r="V81" i="2"/>
  <c r="W81" i="2"/>
  <c r="X81" i="2"/>
  <c r="Y81" i="2"/>
  <c r="Z81" i="2"/>
  <c r="V67" i="2"/>
  <c r="W67" i="2"/>
  <c r="X67" i="2"/>
  <c r="Y67" i="2"/>
  <c r="Z67" i="2"/>
  <c r="V74" i="2"/>
  <c r="W74" i="2"/>
  <c r="X74" i="2"/>
  <c r="Y74" i="2"/>
  <c r="Z74" i="2"/>
  <c r="V26" i="2"/>
  <c r="W26" i="2"/>
  <c r="X26" i="2"/>
  <c r="Y26" i="2"/>
  <c r="Z26" i="2"/>
  <c r="V58" i="2"/>
  <c r="W58" i="2"/>
  <c r="X58" i="2"/>
  <c r="Y58" i="2"/>
  <c r="Z58" i="2"/>
  <c r="V35" i="2"/>
  <c r="W35" i="2"/>
  <c r="X35" i="2"/>
  <c r="Y35" i="2"/>
  <c r="Z35" i="2"/>
  <c r="V97" i="2"/>
  <c r="W97" i="2"/>
  <c r="X97" i="2"/>
  <c r="Y97" i="2"/>
  <c r="Z97" i="2"/>
  <c r="V29" i="2"/>
  <c r="W29" i="2"/>
  <c r="X29" i="2"/>
  <c r="Y29" i="2"/>
  <c r="Z29" i="2"/>
  <c r="V43" i="2"/>
  <c r="W43" i="2"/>
  <c r="X43" i="2"/>
  <c r="Y43" i="2"/>
  <c r="Z43" i="2"/>
  <c r="V16" i="2"/>
  <c r="W16" i="2"/>
  <c r="X16" i="2"/>
  <c r="Y16" i="2"/>
  <c r="Z16" i="2"/>
  <c r="V88" i="2"/>
  <c r="W88" i="2"/>
  <c r="X88" i="2"/>
  <c r="Y88" i="2"/>
  <c r="Z88" i="2"/>
  <c r="V57" i="2"/>
  <c r="W57" i="2"/>
  <c r="X57" i="2"/>
  <c r="Y57" i="2"/>
  <c r="Z57" i="2"/>
  <c r="V95" i="2"/>
  <c r="W95" i="2"/>
  <c r="X95" i="2"/>
  <c r="Y95" i="2"/>
  <c r="Z95" i="2"/>
  <c r="V79" i="2"/>
  <c r="W79" i="2"/>
  <c r="X79" i="2"/>
  <c r="Y79" i="2"/>
  <c r="Z79" i="2"/>
  <c r="V24" i="2"/>
  <c r="W24" i="2"/>
  <c r="X24" i="2"/>
  <c r="Y24" i="2"/>
  <c r="Z24" i="2"/>
  <c r="V60" i="2"/>
  <c r="W60" i="2"/>
  <c r="X60" i="2"/>
  <c r="Y60" i="2"/>
  <c r="Z60" i="2"/>
  <c r="V12" i="2"/>
  <c r="W12" i="2"/>
  <c r="X12" i="2"/>
  <c r="Y12" i="2"/>
  <c r="Z12" i="2"/>
  <c r="V55" i="2"/>
  <c r="W55" i="2"/>
  <c r="X55" i="2"/>
  <c r="Y55" i="2"/>
  <c r="Z55" i="2"/>
  <c r="V25" i="2"/>
  <c r="W25" i="2"/>
  <c r="X25" i="2"/>
  <c r="Y25" i="2"/>
  <c r="Z25" i="2"/>
  <c r="V3" i="2"/>
  <c r="W3" i="2"/>
  <c r="X3" i="2"/>
  <c r="Y3" i="2"/>
  <c r="Z3" i="2"/>
  <c r="V6" i="2"/>
  <c r="W6" i="2"/>
  <c r="X6" i="2"/>
  <c r="Y6" i="2"/>
  <c r="Z6" i="2"/>
  <c r="V23" i="2"/>
  <c r="W23" i="2"/>
  <c r="X23" i="2"/>
  <c r="Y23" i="2"/>
  <c r="Z23" i="2"/>
  <c r="V39" i="2"/>
  <c r="W39" i="2"/>
  <c r="X39" i="2"/>
  <c r="Y39" i="2"/>
  <c r="Z39" i="2"/>
  <c r="V20" i="2"/>
  <c r="W20" i="2"/>
  <c r="X20" i="2"/>
  <c r="Y20" i="2"/>
  <c r="Z20" i="2"/>
  <c r="V90" i="2"/>
  <c r="W90" i="2"/>
  <c r="X90" i="2"/>
  <c r="Y90" i="2"/>
  <c r="Z90" i="2"/>
  <c r="V87" i="2"/>
  <c r="W87" i="2"/>
  <c r="X87" i="2"/>
  <c r="Y87" i="2"/>
  <c r="Z87" i="2"/>
  <c r="V80" i="2"/>
  <c r="W80" i="2"/>
  <c r="X80" i="2"/>
  <c r="Y80" i="2"/>
  <c r="Z80" i="2"/>
  <c r="V99" i="2"/>
  <c r="W99" i="2"/>
  <c r="X99" i="2"/>
  <c r="Y99" i="2"/>
  <c r="Z99" i="2"/>
  <c r="V18" i="2"/>
  <c r="W18" i="2"/>
  <c r="X18" i="2"/>
  <c r="Y18" i="2"/>
  <c r="Z18" i="2"/>
  <c r="V47" i="2"/>
  <c r="W47" i="2"/>
  <c r="X47" i="2"/>
  <c r="Y47" i="2"/>
  <c r="Z47" i="2"/>
  <c r="V36" i="2"/>
  <c r="W36" i="2"/>
  <c r="X36" i="2"/>
  <c r="Y36" i="2"/>
  <c r="Z36" i="2"/>
  <c r="V94" i="2"/>
  <c r="W94" i="2"/>
  <c r="X94" i="2"/>
  <c r="Y94" i="2"/>
  <c r="Z94" i="2"/>
  <c r="V59" i="2"/>
  <c r="W59" i="2"/>
  <c r="X59" i="2"/>
  <c r="Y59" i="2"/>
  <c r="Z59" i="2"/>
  <c r="V93" i="2"/>
  <c r="W93" i="2"/>
  <c r="X93" i="2"/>
  <c r="Y93" i="2"/>
  <c r="Z93" i="2"/>
  <c r="V72" i="2"/>
  <c r="W72" i="2"/>
  <c r="X72" i="2"/>
  <c r="Y72" i="2"/>
  <c r="Z72" i="2"/>
  <c r="V98" i="2"/>
  <c r="W98" i="2"/>
  <c r="X98" i="2"/>
  <c r="Y98" i="2"/>
  <c r="Z98" i="2"/>
  <c r="V89" i="2"/>
  <c r="W89" i="2"/>
  <c r="X89" i="2"/>
  <c r="Y89" i="2"/>
  <c r="Z89" i="2"/>
  <c r="V45" i="2"/>
  <c r="W45" i="2"/>
  <c r="X45" i="2"/>
  <c r="Y45" i="2"/>
  <c r="Z45" i="2"/>
  <c r="V22" i="2"/>
  <c r="W22" i="2"/>
  <c r="X22" i="2"/>
  <c r="Y22" i="2"/>
  <c r="Z22" i="2"/>
  <c r="V41" i="2"/>
  <c r="W41" i="2"/>
  <c r="X41" i="2"/>
  <c r="Y41" i="2"/>
  <c r="Z41" i="2"/>
  <c r="V49" i="2"/>
  <c r="W49" i="2"/>
  <c r="X49" i="2"/>
  <c r="Y49" i="2"/>
  <c r="Z49" i="2"/>
  <c r="V4" i="2"/>
  <c r="W4" i="2"/>
  <c r="X4" i="2"/>
  <c r="Y4" i="2"/>
  <c r="Z4" i="2"/>
  <c r="V70" i="2"/>
  <c r="W70" i="2"/>
  <c r="X70" i="2"/>
  <c r="Y70" i="2"/>
  <c r="Z70" i="2"/>
  <c r="V2" i="2"/>
  <c r="W2" i="2"/>
  <c r="X2" i="2"/>
  <c r="Y2" i="2"/>
  <c r="Z2" i="2"/>
  <c r="V15" i="2"/>
  <c r="W15" i="2"/>
  <c r="X15" i="2"/>
  <c r="Y15" i="2"/>
  <c r="Z15" i="2"/>
  <c r="V69" i="2"/>
  <c r="W69" i="2"/>
  <c r="X69" i="2"/>
  <c r="Y69" i="2"/>
  <c r="Z69" i="2"/>
  <c r="V64" i="2"/>
  <c r="W64" i="2"/>
  <c r="X64" i="2"/>
  <c r="Y64" i="2"/>
  <c r="Z64" i="2"/>
  <c r="V10" i="2"/>
  <c r="W10" i="2"/>
  <c r="X10" i="2"/>
  <c r="Y10" i="2"/>
  <c r="Z10" i="2"/>
  <c r="V44" i="2"/>
  <c r="W44" i="2"/>
  <c r="X44" i="2"/>
  <c r="Y44" i="2"/>
  <c r="Z44" i="2"/>
  <c r="V11" i="2"/>
  <c r="W11" i="2"/>
  <c r="X11" i="2"/>
  <c r="Y11" i="2"/>
  <c r="Z11" i="2"/>
  <c r="W19" i="2"/>
  <c r="X19" i="2"/>
  <c r="Y19" i="2"/>
  <c r="Z19" i="2"/>
  <c r="V19" i="2"/>
  <c r="M10" i="2"/>
  <c r="N10" i="2"/>
  <c r="O10" i="2"/>
  <c r="P10" i="2"/>
  <c r="Q10" i="2"/>
  <c r="R10" i="2"/>
  <c r="S10" i="2"/>
  <c r="T10" i="2"/>
  <c r="U10" i="2"/>
  <c r="M44" i="2"/>
  <c r="N44" i="2"/>
  <c r="O44" i="2"/>
  <c r="P44" i="2"/>
  <c r="Q44" i="2"/>
  <c r="R44" i="2"/>
  <c r="S44" i="2"/>
  <c r="T44" i="2"/>
  <c r="U44" i="2"/>
  <c r="M11" i="2"/>
  <c r="N11" i="2"/>
  <c r="O11" i="2"/>
  <c r="P11" i="2"/>
  <c r="Q11" i="2"/>
  <c r="R11" i="2"/>
  <c r="S11" i="2"/>
  <c r="T11" i="2"/>
  <c r="U11" i="2"/>
  <c r="M19" i="2"/>
  <c r="N19" i="2"/>
  <c r="O19" i="2"/>
  <c r="P19" i="2"/>
  <c r="Q19" i="2"/>
  <c r="R19" i="2"/>
  <c r="S19" i="2"/>
  <c r="T19" i="2"/>
  <c r="U19" i="2"/>
  <c r="M7" i="2"/>
  <c r="N7" i="2"/>
  <c r="O7" i="2"/>
  <c r="P7" i="2"/>
  <c r="Q7" i="2"/>
  <c r="R7" i="2"/>
  <c r="S7" i="2"/>
  <c r="T7" i="2"/>
  <c r="U7" i="2"/>
  <c r="M21" i="2"/>
  <c r="N21" i="2"/>
  <c r="O21" i="2"/>
  <c r="P21" i="2"/>
  <c r="Q21" i="2"/>
  <c r="R21" i="2"/>
  <c r="S21" i="2"/>
  <c r="T21" i="2"/>
  <c r="U21" i="2"/>
  <c r="M91" i="2"/>
  <c r="N91" i="2"/>
  <c r="O91" i="2"/>
  <c r="P91" i="2"/>
  <c r="Q91" i="2"/>
  <c r="R91" i="2"/>
  <c r="S91" i="2"/>
  <c r="T91" i="2"/>
  <c r="U91" i="2"/>
  <c r="M63" i="2"/>
  <c r="N63" i="2"/>
  <c r="O63" i="2"/>
  <c r="P63" i="2"/>
  <c r="Q63" i="2"/>
  <c r="R63" i="2"/>
  <c r="S63" i="2"/>
  <c r="T63" i="2"/>
  <c r="U63" i="2"/>
  <c r="M76" i="2"/>
  <c r="N76" i="2"/>
  <c r="O76" i="2"/>
  <c r="P76" i="2"/>
  <c r="Q76" i="2"/>
  <c r="R76" i="2"/>
  <c r="S76" i="2"/>
  <c r="T76" i="2"/>
  <c r="U76" i="2"/>
  <c r="M14" i="2"/>
  <c r="N14" i="2"/>
  <c r="O14" i="2"/>
  <c r="P14" i="2"/>
  <c r="Q14" i="2"/>
  <c r="R14" i="2"/>
  <c r="S14" i="2"/>
  <c r="T14" i="2"/>
  <c r="U14" i="2"/>
  <c r="M75" i="2"/>
  <c r="N75" i="2"/>
  <c r="O75" i="2"/>
  <c r="P75" i="2"/>
  <c r="Q75" i="2"/>
  <c r="R75" i="2"/>
  <c r="S75" i="2"/>
  <c r="T75" i="2"/>
  <c r="U75" i="2"/>
  <c r="M65" i="2"/>
  <c r="N65" i="2"/>
  <c r="O65" i="2"/>
  <c r="P65" i="2"/>
  <c r="Q65" i="2"/>
  <c r="R65" i="2"/>
  <c r="S65" i="2"/>
  <c r="T65" i="2"/>
  <c r="U65" i="2"/>
  <c r="M56" i="2"/>
  <c r="N56" i="2"/>
  <c r="O56" i="2"/>
  <c r="P56" i="2"/>
  <c r="Q56" i="2"/>
  <c r="R56" i="2"/>
  <c r="S56" i="2"/>
  <c r="T56" i="2"/>
  <c r="U56" i="2"/>
  <c r="M61" i="2"/>
  <c r="N61" i="2"/>
  <c r="O61" i="2"/>
  <c r="P61" i="2"/>
  <c r="Q61" i="2"/>
  <c r="R61" i="2"/>
  <c r="S61" i="2"/>
  <c r="T61" i="2"/>
  <c r="U61" i="2"/>
  <c r="M37" i="2"/>
  <c r="N37" i="2"/>
  <c r="O37" i="2"/>
  <c r="P37" i="2"/>
  <c r="Q37" i="2"/>
  <c r="R37" i="2"/>
  <c r="S37" i="2"/>
  <c r="T37" i="2"/>
  <c r="U37" i="2"/>
  <c r="M40" i="2"/>
  <c r="N40" i="2"/>
  <c r="O40" i="2"/>
  <c r="P40" i="2"/>
  <c r="Q40" i="2"/>
  <c r="R40" i="2"/>
  <c r="S40" i="2"/>
  <c r="T40" i="2"/>
  <c r="U40" i="2"/>
  <c r="M34" i="2"/>
  <c r="N34" i="2"/>
  <c r="O34" i="2"/>
  <c r="P34" i="2"/>
  <c r="Q34" i="2"/>
  <c r="R34" i="2"/>
  <c r="S34" i="2"/>
  <c r="T34" i="2"/>
  <c r="U34" i="2"/>
  <c r="M42" i="2"/>
  <c r="N42" i="2"/>
  <c r="O42" i="2"/>
  <c r="P42" i="2"/>
  <c r="Q42" i="2"/>
  <c r="R42" i="2"/>
  <c r="S42" i="2"/>
  <c r="T42" i="2"/>
  <c r="U42" i="2"/>
  <c r="M27" i="2"/>
  <c r="N27" i="2"/>
  <c r="O27" i="2"/>
  <c r="P27" i="2"/>
  <c r="Q27" i="2"/>
  <c r="R27" i="2"/>
  <c r="S27" i="2"/>
  <c r="T27" i="2"/>
  <c r="U27" i="2"/>
  <c r="M52" i="2"/>
  <c r="N52" i="2"/>
  <c r="O52" i="2"/>
  <c r="P52" i="2"/>
  <c r="Q52" i="2"/>
  <c r="R52" i="2"/>
  <c r="S52" i="2"/>
  <c r="T52" i="2"/>
  <c r="U52" i="2"/>
  <c r="M62" i="2"/>
  <c r="N62" i="2"/>
  <c r="O62" i="2"/>
  <c r="P62" i="2"/>
  <c r="Q62" i="2"/>
  <c r="R62" i="2"/>
  <c r="S62" i="2"/>
  <c r="T62" i="2"/>
  <c r="U62" i="2"/>
  <c r="M9" i="2"/>
  <c r="N9" i="2"/>
  <c r="O9" i="2"/>
  <c r="P9" i="2"/>
  <c r="Q9" i="2"/>
  <c r="R9" i="2"/>
  <c r="S9" i="2"/>
  <c r="T9" i="2"/>
  <c r="U9" i="2"/>
  <c r="M71" i="2"/>
  <c r="N71" i="2"/>
  <c r="O71" i="2"/>
  <c r="P71" i="2"/>
  <c r="Q71" i="2"/>
  <c r="R71" i="2"/>
  <c r="S71" i="2"/>
  <c r="T71" i="2"/>
  <c r="U71" i="2"/>
  <c r="M30" i="2"/>
  <c r="N30" i="2"/>
  <c r="O30" i="2"/>
  <c r="P30" i="2"/>
  <c r="Q30" i="2"/>
  <c r="R30" i="2"/>
  <c r="S30" i="2"/>
  <c r="T30" i="2"/>
  <c r="U30" i="2"/>
  <c r="M31" i="2"/>
  <c r="N31" i="2"/>
  <c r="O31" i="2"/>
  <c r="P31" i="2"/>
  <c r="Q31" i="2"/>
  <c r="R31" i="2"/>
  <c r="S31" i="2"/>
  <c r="T31" i="2"/>
  <c r="U31" i="2"/>
  <c r="M85" i="2"/>
  <c r="N85" i="2"/>
  <c r="O85" i="2"/>
  <c r="P85" i="2"/>
  <c r="Q85" i="2"/>
  <c r="R85" i="2"/>
  <c r="S85" i="2"/>
  <c r="T85" i="2"/>
  <c r="U85" i="2"/>
  <c r="M86" i="2"/>
  <c r="N86" i="2"/>
  <c r="O86" i="2"/>
  <c r="P86" i="2"/>
  <c r="Q86" i="2"/>
  <c r="R86" i="2"/>
  <c r="S86" i="2"/>
  <c r="T86" i="2"/>
  <c r="U86" i="2"/>
  <c r="M33" i="2"/>
  <c r="N33" i="2"/>
  <c r="O33" i="2"/>
  <c r="P33" i="2"/>
  <c r="Q33" i="2"/>
  <c r="R33" i="2"/>
  <c r="S33" i="2"/>
  <c r="T33" i="2"/>
  <c r="U33" i="2"/>
  <c r="M28" i="2"/>
  <c r="N28" i="2"/>
  <c r="O28" i="2"/>
  <c r="P28" i="2"/>
  <c r="Q28" i="2"/>
  <c r="R28" i="2"/>
  <c r="S28" i="2"/>
  <c r="T28" i="2"/>
  <c r="U28" i="2"/>
  <c r="M38" i="2"/>
  <c r="N38" i="2"/>
  <c r="O38" i="2"/>
  <c r="P38" i="2"/>
  <c r="Q38" i="2"/>
  <c r="R38" i="2"/>
  <c r="S38" i="2"/>
  <c r="T38" i="2"/>
  <c r="U38" i="2"/>
  <c r="M53" i="2"/>
  <c r="N53" i="2"/>
  <c r="O53" i="2"/>
  <c r="P53" i="2"/>
  <c r="Q53" i="2"/>
  <c r="R53" i="2"/>
  <c r="S53" i="2"/>
  <c r="T53" i="2"/>
  <c r="U53" i="2"/>
  <c r="M66" i="2"/>
  <c r="N66" i="2"/>
  <c r="O66" i="2"/>
  <c r="P66" i="2"/>
  <c r="Q66" i="2"/>
  <c r="R66" i="2"/>
  <c r="S66" i="2"/>
  <c r="T66" i="2"/>
  <c r="U66" i="2"/>
  <c r="M51" i="2"/>
  <c r="N51" i="2"/>
  <c r="O51" i="2"/>
  <c r="P51" i="2"/>
  <c r="Q51" i="2"/>
  <c r="R51" i="2"/>
  <c r="S51" i="2"/>
  <c r="T51" i="2"/>
  <c r="U51" i="2"/>
  <c r="M5" i="2"/>
  <c r="N5" i="2"/>
  <c r="O5" i="2"/>
  <c r="P5" i="2"/>
  <c r="Q5" i="2"/>
  <c r="R5" i="2"/>
  <c r="S5" i="2"/>
  <c r="T5" i="2"/>
  <c r="U5" i="2"/>
  <c r="M83" i="2"/>
  <c r="N83" i="2"/>
  <c r="O83" i="2"/>
  <c r="P83" i="2"/>
  <c r="Q83" i="2"/>
  <c r="R83" i="2"/>
  <c r="S83" i="2"/>
  <c r="T83" i="2"/>
  <c r="U83" i="2"/>
  <c r="M17" i="2"/>
  <c r="N17" i="2"/>
  <c r="O17" i="2"/>
  <c r="P17" i="2"/>
  <c r="Q17" i="2"/>
  <c r="R17" i="2"/>
  <c r="S17" i="2"/>
  <c r="T17" i="2"/>
  <c r="U17" i="2"/>
  <c r="M73" i="2"/>
  <c r="N73" i="2"/>
  <c r="O73" i="2"/>
  <c r="P73" i="2"/>
  <c r="Q73" i="2"/>
  <c r="R73" i="2"/>
  <c r="S73" i="2"/>
  <c r="T73" i="2"/>
  <c r="U73" i="2"/>
  <c r="M84" i="2"/>
  <c r="N84" i="2"/>
  <c r="O84" i="2"/>
  <c r="P84" i="2"/>
  <c r="Q84" i="2"/>
  <c r="R84" i="2"/>
  <c r="S84" i="2"/>
  <c r="T84" i="2"/>
  <c r="U84" i="2"/>
  <c r="M82" i="2"/>
  <c r="N82" i="2"/>
  <c r="O82" i="2"/>
  <c r="P82" i="2"/>
  <c r="Q82" i="2"/>
  <c r="R82" i="2"/>
  <c r="S82" i="2"/>
  <c r="T82" i="2"/>
  <c r="U82" i="2"/>
  <c r="M78" i="2"/>
  <c r="N78" i="2"/>
  <c r="O78" i="2"/>
  <c r="P78" i="2"/>
  <c r="Q78" i="2"/>
  <c r="R78" i="2"/>
  <c r="S78" i="2"/>
  <c r="T78" i="2"/>
  <c r="U78" i="2"/>
  <c r="M96" i="2"/>
  <c r="N96" i="2"/>
  <c r="O96" i="2"/>
  <c r="P96" i="2"/>
  <c r="Q96" i="2"/>
  <c r="R96" i="2"/>
  <c r="S96" i="2"/>
  <c r="T96" i="2"/>
  <c r="U96" i="2"/>
  <c r="M48" i="2"/>
  <c r="N48" i="2"/>
  <c r="O48" i="2"/>
  <c r="P48" i="2"/>
  <c r="Q48" i="2"/>
  <c r="R48" i="2"/>
  <c r="S48" i="2"/>
  <c r="T48" i="2"/>
  <c r="U48" i="2"/>
  <c r="M8" i="2"/>
  <c r="N8" i="2"/>
  <c r="O8" i="2"/>
  <c r="P8" i="2"/>
  <c r="Q8" i="2"/>
  <c r="R8" i="2"/>
  <c r="S8" i="2"/>
  <c r="T8" i="2"/>
  <c r="U8" i="2"/>
  <c r="M13" i="2"/>
  <c r="N13" i="2"/>
  <c r="O13" i="2"/>
  <c r="P13" i="2"/>
  <c r="Q13" i="2"/>
  <c r="R13" i="2"/>
  <c r="S13" i="2"/>
  <c r="T13" i="2"/>
  <c r="U13" i="2"/>
  <c r="M68" i="2"/>
  <c r="N68" i="2"/>
  <c r="O68" i="2"/>
  <c r="P68" i="2"/>
  <c r="Q68" i="2"/>
  <c r="R68" i="2"/>
  <c r="S68" i="2"/>
  <c r="T68" i="2"/>
  <c r="U68" i="2"/>
  <c r="M32" i="2"/>
  <c r="N32" i="2"/>
  <c r="O32" i="2"/>
  <c r="P32" i="2"/>
  <c r="Q32" i="2"/>
  <c r="R32" i="2"/>
  <c r="S32" i="2"/>
  <c r="T32" i="2"/>
  <c r="U32" i="2"/>
  <c r="M46" i="2"/>
  <c r="N46" i="2"/>
  <c r="O46" i="2"/>
  <c r="P46" i="2"/>
  <c r="Q46" i="2"/>
  <c r="R46" i="2"/>
  <c r="S46" i="2"/>
  <c r="T46" i="2"/>
  <c r="U46" i="2"/>
  <c r="M50" i="2"/>
  <c r="N50" i="2"/>
  <c r="O50" i="2"/>
  <c r="P50" i="2"/>
  <c r="Q50" i="2"/>
  <c r="R50" i="2"/>
  <c r="S50" i="2"/>
  <c r="T50" i="2"/>
  <c r="U50" i="2"/>
  <c r="M77" i="2"/>
  <c r="N77" i="2"/>
  <c r="O77" i="2"/>
  <c r="P77" i="2"/>
  <c r="Q77" i="2"/>
  <c r="R77" i="2"/>
  <c r="S77" i="2"/>
  <c r="T77" i="2"/>
  <c r="U77" i="2"/>
  <c r="M54" i="2"/>
  <c r="N54" i="2"/>
  <c r="O54" i="2"/>
  <c r="P54" i="2"/>
  <c r="Q54" i="2"/>
  <c r="R54" i="2"/>
  <c r="S54" i="2"/>
  <c r="T54" i="2"/>
  <c r="U54" i="2"/>
  <c r="M92" i="2"/>
  <c r="N92" i="2"/>
  <c r="O92" i="2"/>
  <c r="P92" i="2"/>
  <c r="Q92" i="2"/>
  <c r="R92" i="2"/>
  <c r="S92" i="2"/>
  <c r="T92" i="2"/>
  <c r="U92" i="2"/>
  <c r="M81" i="2"/>
  <c r="N81" i="2"/>
  <c r="O81" i="2"/>
  <c r="P81" i="2"/>
  <c r="Q81" i="2"/>
  <c r="R81" i="2"/>
  <c r="S81" i="2"/>
  <c r="T81" i="2"/>
  <c r="U81" i="2"/>
  <c r="M67" i="2"/>
  <c r="N67" i="2"/>
  <c r="O67" i="2"/>
  <c r="P67" i="2"/>
  <c r="Q67" i="2"/>
  <c r="R67" i="2"/>
  <c r="S67" i="2"/>
  <c r="T67" i="2"/>
  <c r="U67" i="2"/>
  <c r="M74" i="2"/>
  <c r="N74" i="2"/>
  <c r="O74" i="2"/>
  <c r="P74" i="2"/>
  <c r="Q74" i="2"/>
  <c r="R74" i="2"/>
  <c r="S74" i="2"/>
  <c r="T74" i="2"/>
  <c r="U74" i="2"/>
  <c r="M26" i="2"/>
  <c r="N26" i="2"/>
  <c r="O26" i="2"/>
  <c r="P26" i="2"/>
  <c r="Q26" i="2"/>
  <c r="R26" i="2"/>
  <c r="S26" i="2"/>
  <c r="T26" i="2"/>
  <c r="U26" i="2"/>
  <c r="M58" i="2"/>
  <c r="N58" i="2"/>
  <c r="O58" i="2"/>
  <c r="P58" i="2"/>
  <c r="Q58" i="2"/>
  <c r="R58" i="2"/>
  <c r="S58" i="2"/>
  <c r="T58" i="2"/>
  <c r="U58" i="2"/>
  <c r="M35" i="2"/>
  <c r="N35" i="2"/>
  <c r="O35" i="2"/>
  <c r="P35" i="2"/>
  <c r="Q35" i="2"/>
  <c r="R35" i="2"/>
  <c r="S35" i="2"/>
  <c r="T35" i="2"/>
  <c r="U35" i="2"/>
  <c r="M97" i="2"/>
  <c r="N97" i="2"/>
  <c r="O97" i="2"/>
  <c r="P97" i="2"/>
  <c r="Q97" i="2"/>
  <c r="R97" i="2"/>
  <c r="S97" i="2"/>
  <c r="T97" i="2"/>
  <c r="U97" i="2"/>
  <c r="M29" i="2"/>
  <c r="N29" i="2"/>
  <c r="O29" i="2"/>
  <c r="P29" i="2"/>
  <c r="Q29" i="2"/>
  <c r="R29" i="2"/>
  <c r="S29" i="2"/>
  <c r="T29" i="2"/>
  <c r="U29" i="2"/>
  <c r="M43" i="2"/>
  <c r="N43" i="2"/>
  <c r="O43" i="2"/>
  <c r="P43" i="2"/>
  <c r="Q43" i="2"/>
  <c r="R43" i="2"/>
  <c r="S43" i="2"/>
  <c r="T43" i="2"/>
  <c r="U43" i="2"/>
  <c r="M16" i="2"/>
  <c r="N16" i="2"/>
  <c r="O16" i="2"/>
  <c r="P16" i="2"/>
  <c r="Q16" i="2"/>
  <c r="R16" i="2"/>
  <c r="S16" i="2"/>
  <c r="T16" i="2"/>
  <c r="U16" i="2"/>
  <c r="M88" i="2"/>
  <c r="N88" i="2"/>
  <c r="O88" i="2"/>
  <c r="P88" i="2"/>
  <c r="Q88" i="2"/>
  <c r="R88" i="2"/>
  <c r="S88" i="2"/>
  <c r="T88" i="2"/>
  <c r="U88" i="2"/>
  <c r="M57" i="2"/>
  <c r="N57" i="2"/>
  <c r="O57" i="2"/>
  <c r="P57" i="2"/>
  <c r="Q57" i="2"/>
  <c r="R57" i="2"/>
  <c r="S57" i="2"/>
  <c r="T57" i="2"/>
  <c r="U57" i="2"/>
  <c r="M95" i="2"/>
  <c r="N95" i="2"/>
  <c r="O95" i="2"/>
  <c r="P95" i="2"/>
  <c r="Q95" i="2"/>
  <c r="R95" i="2"/>
  <c r="S95" i="2"/>
  <c r="T95" i="2"/>
  <c r="U95" i="2"/>
  <c r="M79" i="2"/>
  <c r="N79" i="2"/>
  <c r="O79" i="2"/>
  <c r="P79" i="2"/>
  <c r="Q79" i="2"/>
  <c r="R79" i="2"/>
  <c r="S79" i="2"/>
  <c r="T79" i="2"/>
  <c r="U79" i="2"/>
  <c r="M24" i="2"/>
  <c r="N24" i="2"/>
  <c r="O24" i="2"/>
  <c r="P24" i="2"/>
  <c r="Q24" i="2"/>
  <c r="R24" i="2"/>
  <c r="S24" i="2"/>
  <c r="T24" i="2"/>
  <c r="U24" i="2"/>
  <c r="M60" i="2"/>
  <c r="N60" i="2"/>
  <c r="O60" i="2"/>
  <c r="P60" i="2"/>
  <c r="Q60" i="2"/>
  <c r="R60" i="2"/>
  <c r="S60" i="2"/>
  <c r="T60" i="2"/>
  <c r="U60" i="2"/>
  <c r="M12" i="2"/>
  <c r="N12" i="2"/>
  <c r="O12" i="2"/>
  <c r="P12" i="2"/>
  <c r="Q12" i="2"/>
  <c r="R12" i="2"/>
  <c r="S12" i="2"/>
  <c r="T12" i="2"/>
  <c r="U12" i="2"/>
  <c r="M55" i="2"/>
  <c r="N55" i="2"/>
  <c r="O55" i="2"/>
  <c r="P55" i="2"/>
  <c r="Q55" i="2"/>
  <c r="R55" i="2"/>
  <c r="S55" i="2"/>
  <c r="T55" i="2"/>
  <c r="U55" i="2"/>
  <c r="M25" i="2"/>
  <c r="N25" i="2"/>
  <c r="O25" i="2"/>
  <c r="P25" i="2"/>
  <c r="Q25" i="2"/>
  <c r="R25" i="2"/>
  <c r="S25" i="2"/>
  <c r="T25" i="2"/>
  <c r="U25" i="2"/>
  <c r="M3" i="2"/>
  <c r="N3" i="2"/>
  <c r="O3" i="2"/>
  <c r="P3" i="2"/>
  <c r="Q3" i="2"/>
  <c r="R3" i="2"/>
  <c r="S3" i="2"/>
  <c r="T3" i="2"/>
  <c r="U3" i="2"/>
  <c r="M6" i="2"/>
  <c r="N6" i="2"/>
  <c r="O6" i="2"/>
  <c r="P6" i="2"/>
  <c r="Q6" i="2"/>
  <c r="R6" i="2"/>
  <c r="S6" i="2"/>
  <c r="T6" i="2"/>
  <c r="U6" i="2"/>
  <c r="M23" i="2"/>
  <c r="N23" i="2"/>
  <c r="O23" i="2"/>
  <c r="P23" i="2"/>
  <c r="Q23" i="2"/>
  <c r="R23" i="2"/>
  <c r="S23" i="2"/>
  <c r="T23" i="2"/>
  <c r="U23" i="2"/>
  <c r="M39" i="2"/>
  <c r="N39" i="2"/>
  <c r="O39" i="2"/>
  <c r="P39" i="2"/>
  <c r="Q39" i="2"/>
  <c r="R39" i="2"/>
  <c r="S39" i="2"/>
  <c r="T39" i="2"/>
  <c r="U39" i="2"/>
  <c r="M20" i="2"/>
  <c r="N20" i="2"/>
  <c r="O20" i="2"/>
  <c r="P20" i="2"/>
  <c r="Q20" i="2"/>
  <c r="R20" i="2"/>
  <c r="S20" i="2"/>
  <c r="T20" i="2"/>
  <c r="U20" i="2"/>
  <c r="M90" i="2"/>
  <c r="N90" i="2"/>
  <c r="O90" i="2"/>
  <c r="P90" i="2"/>
  <c r="Q90" i="2"/>
  <c r="R90" i="2"/>
  <c r="S90" i="2"/>
  <c r="T90" i="2"/>
  <c r="U90" i="2"/>
  <c r="M87" i="2"/>
  <c r="N87" i="2"/>
  <c r="O87" i="2"/>
  <c r="P87" i="2"/>
  <c r="Q87" i="2"/>
  <c r="R87" i="2"/>
  <c r="S87" i="2"/>
  <c r="T87" i="2"/>
  <c r="U87" i="2"/>
  <c r="M80" i="2"/>
  <c r="N80" i="2"/>
  <c r="O80" i="2"/>
  <c r="P80" i="2"/>
  <c r="Q80" i="2"/>
  <c r="R80" i="2"/>
  <c r="S80" i="2"/>
  <c r="T80" i="2"/>
  <c r="U80" i="2"/>
  <c r="M99" i="2"/>
  <c r="N99" i="2"/>
  <c r="O99" i="2"/>
  <c r="P99" i="2"/>
  <c r="Q99" i="2"/>
  <c r="R99" i="2"/>
  <c r="S99" i="2"/>
  <c r="T99" i="2"/>
  <c r="U99" i="2"/>
  <c r="M18" i="2"/>
  <c r="N18" i="2"/>
  <c r="O18" i="2"/>
  <c r="P18" i="2"/>
  <c r="Q18" i="2"/>
  <c r="R18" i="2"/>
  <c r="S18" i="2"/>
  <c r="T18" i="2"/>
  <c r="U18" i="2"/>
  <c r="M47" i="2"/>
  <c r="N47" i="2"/>
  <c r="O47" i="2"/>
  <c r="P47" i="2"/>
  <c r="Q47" i="2"/>
  <c r="R47" i="2"/>
  <c r="S47" i="2"/>
  <c r="T47" i="2"/>
  <c r="U47" i="2"/>
  <c r="M36" i="2"/>
  <c r="N36" i="2"/>
  <c r="O36" i="2"/>
  <c r="P36" i="2"/>
  <c r="Q36" i="2"/>
  <c r="R36" i="2"/>
  <c r="S36" i="2"/>
  <c r="T36" i="2"/>
  <c r="U36" i="2"/>
  <c r="M94" i="2"/>
  <c r="N94" i="2"/>
  <c r="O94" i="2"/>
  <c r="P94" i="2"/>
  <c r="Q94" i="2"/>
  <c r="R94" i="2"/>
  <c r="S94" i="2"/>
  <c r="T94" i="2"/>
  <c r="U94" i="2"/>
  <c r="M59" i="2"/>
  <c r="N59" i="2"/>
  <c r="O59" i="2"/>
  <c r="P59" i="2"/>
  <c r="Q59" i="2"/>
  <c r="R59" i="2"/>
  <c r="S59" i="2"/>
  <c r="T59" i="2"/>
  <c r="U59" i="2"/>
  <c r="M93" i="2"/>
  <c r="N93" i="2"/>
  <c r="O93" i="2"/>
  <c r="P93" i="2"/>
  <c r="Q93" i="2"/>
  <c r="R93" i="2"/>
  <c r="S93" i="2"/>
  <c r="T93" i="2"/>
  <c r="U93" i="2"/>
  <c r="M72" i="2"/>
  <c r="N72" i="2"/>
  <c r="O72" i="2"/>
  <c r="P72" i="2"/>
  <c r="Q72" i="2"/>
  <c r="R72" i="2"/>
  <c r="S72" i="2"/>
  <c r="T72" i="2"/>
  <c r="U72" i="2"/>
  <c r="M98" i="2"/>
  <c r="N98" i="2"/>
  <c r="O98" i="2"/>
  <c r="P98" i="2"/>
  <c r="Q98" i="2"/>
  <c r="R98" i="2"/>
  <c r="S98" i="2"/>
  <c r="T98" i="2"/>
  <c r="U98" i="2"/>
  <c r="M89" i="2"/>
  <c r="N89" i="2"/>
  <c r="O89" i="2"/>
  <c r="P89" i="2"/>
  <c r="Q89" i="2"/>
  <c r="R89" i="2"/>
  <c r="S89" i="2"/>
  <c r="T89" i="2"/>
  <c r="U89" i="2"/>
  <c r="M45" i="2"/>
  <c r="N45" i="2"/>
  <c r="O45" i="2"/>
  <c r="P45" i="2"/>
  <c r="Q45" i="2"/>
  <c r="R45" i="2"/>
  <c r="S45" i="2"/>
  <c r="T45" i="2"/>
  <c r="U45" i="2"/>
  <c r="M22" i="2"/>
  <c r="N22" i="2"/>
  <c r="O22" i="2"/>
  <c r="P22" i="2"/>
  <c r="Q22" i="2"/>
  <c r="R22" i="2"/>
  <c r="S22" i="2"/>
  <c r="T22" i="2"/>
  <c r="U22" i="2"/>
  <c r="M41" i="2"/>
  <c r="N41" i="2"/>
  <c r="O41" i="2"/>
  <c r="P41" i="2"/>
  <c r="Q41" i="2"/>
  <c r="R41" i="2"/>
  <c r="S41" i="2"/>
  <c r="T41" i="2"/>
  <c r="U41" i="2"/>
  <c r="M49" i="2"/>
  <c r="N49" i="2"/>
  <c r="O49" i="2"/>
  <c r="P49" i="2"/>
  <c r="Q49" i="2"/>
  <c r="R49" i="2"/>
  <c r="S49" i="2"/>
  <c r="T49" i="2"/>
  <c r="U49" i="2"/>
  <c r="M4" i="2"/>
  <c r="N4" i="2"/>
  <c r="O4" i="2"/>
  <c r="P4" i="2"/>
  <c r="Q4" i="2"/>
  <c r="R4" i="2"/>
  <c r="S4" i="2"/>
  <c r="T4" i="2"/>
  <c r="U4" i="2"/>
  <c r="M70" i="2"/>
  <c r="N70" i="2"/>
  <c r="O70" i="2"/>
  <c r="P70" i="2"/>
  <c r="Q70" i="2"/>
  <c r="R70" i="2"/>
  <c r="S70" i="2"/>
  <c r="T70" i="2"/>
  <c r="U70" i="2"/>
  <c r="M2" i="2"/>
  <c r="N2" i="2"/>
  <c r="O2" i="2"/>
  <c r="P2" i="2"/>
  <c r="Q2" i="2"/>
  <c r="R2" i="2"/>
  <c r="S2" i="2"/>
  <c r="T2" i="2"/>
  <c r="U2" i="2"/>
  <c r="M15" i="2"/>
  <c r="N15" i="2"/>
  <c r="O15" i="2"/>
  <c r="P15" i="2"/>
  <c r="Q15" i="2"/>
  <c r="R15" i="2"/>
  <c r="S15" i="2"/>
  <c r="T15" i="2"/>
  <c r="U15" i="2"/>
  <c r="M69" i="2"/>
  <c r="N69" i="2"/>
  <c r="O69" i="2"/>
  <c r="P69" i="2"/>
  <c r="Q69" i="2"/>
  <c r="R69" i="2"/>
  <c r="S69" i="2"/>
  <c r="T69" i="2"/>
  <c r="U69" i="2"/>
  <c r="N64" i="2"/>
  <c r="O64" i="2"/>
  <c r="P64" i="2"/>
  <c r="Q64" i="2"/>
  <c r="R64" i="2"/>
  <c r="S64" i="2"/>
  <c r="T64" i="2"/>
  <c r="U64" i="2"/>
  <c r="M64" i="2"/>
  <c r="L10" i="2"/>
  <c r="L44" i="2"/>
  <c r="L11" i="2"/>
  <c r="L19" i="2"/>
  <c r="L7" i="2"/>
  <c r="L21" i="2"/>
  <c r="L91" i="2"/>
  <c r="L63" i="2"/>
  <c r="L76" i="2"/>
  <c r="L14" i="2"/>
  <c r="L75" i="2"/>
  <c r="L65" i="2"/>
  <c r="L56" i="2"/>
  <c r="L61" i="2"/>
  <c r="L37" i="2"/>
  <c r="L40" i="2"/>
  <c r="L34" i="2"/>
  <c r="L42" i="2"/>
  <c r="L27" i="2"/>
  <c r="L52" i="2"/>
  <c r="L62" i="2"/>
  <c r="L9" i="2"/>
  <c r="L71" i="2"/>
  <c r="L30" i="2"/>
  <c r="L31" i="2"/>
  <c r="L85" i="2"/>
  <c r="L86" i="2"/>
  <c r="L33" i="2"/>
  <c r="L28" i="2"/>
  <c r="L38" i="2"/>
  <c r="L53" i="2"/>
  <c r="L66" i="2"/>
  <c r="L51" i="2"/>
  <c r="L5" i="2"/>
  <c r="L83" i="2"/>
  <c r="L17" i="2"/>
  <c r="L73" i="2"/>
  <c r="L84" i="2"/>
  <c r="L82" i="2"/>
  <c r="L78" i="2"/>
  <c r="L96" i="2"/>
  <c r="L48" i="2"/>
  <c r="L8" i="2"/>
  <c r="L13" i="2"/>
  <c r="L68" i="2"/>
  <c r="L32" i="2"/>
  <c r="L46" i="2"/>
  <c r="L50" i="2"/>
  <c r="L77" i="2"/>
  <c r="L54" i="2"/>
  <c r="L92" i="2"/>
  <c r="L81" i="2"/>
  <c r="L67" i="2"/>
  <c r="L74" i="2"/>
  <c r="L26" i="2"/>
  <c r="L58" i="2"/>
  <c r="L35" i="2"/>
  <c r="L97" i="2"/>
  <c r="L29" i="2"/>
  <c r="L43" i="2"/>
  <c r="L16" i="2"/>
  <c r="L88" i="2"/>
  <c r="L57" i="2"/>
  <c r="L95" i="2"/>
  <c r="L79" i="2"/>
  <c r="L24" i="2"/>
  <c r="L60" i="2"/>
  <c r="L12" i="2"/>
  <c r="L55" i="2"/>
  <c r="L25" i="2"/>
  <c r="L3" i="2"/>
  <c r="L6" i="2"/>
  <c r="L23" i="2"/>
  <c r="L39" i="2"/>
  <c r="L20" i="2"/>
  <c r="L90" i="2"/>
  <c r="L87" i="2"/>
  <c r="L80" i="2"/>
  <c r="L99" i="2"/>
  <c r="L18" i="2"/>
  <c r="L47" i="2"/>
  <c r="L36" i="2"/>
  <c r="L94" i="2"/>
  <c r="L59" i="2"/>
  <c r="L93" i="2"/>
  <c r="L72" i="2"/>
  <c r="L98" i="2"/>
  <c r="L89" i="2"/>
  <c r="L45" i="2"/>
  <c r="L22" i="2"/>
  <c r="L41" i="2"/>
  <c r="L49" i="2"/>
  <c r="L4" i="2"/>
  <c r="L70" i="2"/>
  <c r="L2" i="2"/>
  <c r="L15" i="2"/>
  <c r="L69" i="2"/>
  <c r="L64" i="2"/>
  <c r="G10" i="2"/>
  <c r="G44" i="2"/>
  <c r="G11" i="2"/>
  <c r="G19" i="2"/>
  <c r="G7" i="2"/>
  <c r="G21" i="2"/>
  <c r="G91" i="2"/>
  <c r="G63" i="2"/>
  <c r="G76" i="2"/>
  <c r="G14" i="2"/>
  <c r="G75" i="2"/>
  <c r="G65" i="2"/>
  <c r="G56" i="2"/>
  <c r="G61" i="2"/>
  <c r="G37" i="2"/>
  <c r="G40" i="2"/>
  <c r="G34" i="2"/>
  <c r="G42" i="2"/>
  <c r="G27" i="2"/>
  <c r="G52" i="2"/>
  <c r="G62" i="2"/>
  <c r="G9" i="2"/>
  <c r="G71" i="2"/>
  <c r="G30" i="2"/>
  <c r="G31" i="2"/>
  <c r="G85" i="2"/>
  <c r="G86" i="2"/>
  <c r="G33" i="2"/>
  <c r="G28" i="2"/>
  <c r="G38" i="2"/>
  <c r="G53" i="2"/>
  <c r="G66" i="2"/>
  <c r="G51" i="2"/>
  <c r="G5" i="2"/>
  <c r="G83" i="2"/>
  <c r="G17" i="2"/>
  <c r="G73" i="2"/>
  <c r="G84" i="2"/>
  <c r="G82" i="2"/>
  <c r="G78" i="2"/>
  <c r="G96" i="2"/>
  <c r="G48" i="2"/>
  <c r="G8" i="2"/>
  <c r="G13" i="2"/>
  <c r="G68" i="2"/>
  <c r="G32" i="2"/>
  <c r="G46" i="2"/>
  <c r="G50" i="2"/>
  <c r="G77" i="2"/>
  <c r="G54" i="2"/>
  <c r="G92" i="2"/>
  <c r="G81" i="2"/>
  <c r="G67" i="2"/>
  <c r="G74" i="2"/>
  <c r="G26" i="2"/>
  <c r="G58" i="2"/>
  <c r="G35" i="2"/>
  <c r="G97" i="2"/>
  <c r="G29" i="2"/>
  <c r="G43" i="2"/>
  <c r="G16" i="2"/>
  <c r="G88" i="2"/>
  <c r="G57" i="2"/>
  <c r="G95" i="2"/>
  <c r="G79" i="2"/>
  <c r="G24" i="2"/>
  <c r="G60" i="2"/>
  <c r="G12" i="2"/>
  <c r="G55" i="2"/>
  <c r="G25" i="2"/>
  <c r="G3" i="2"/>
  <c r="G6" i="2"/>
  <c r="G23" i="2"/>
  <c r="G39" i="2"/>
  <c r="G20" i="2"/>
  <c r="G90" i="2"/>
  <c r="G87" i="2"/>
  <c r="G80" i="2"/>
  <c r="G99" i="2"/>
  <c r="G18" i="2"/>
  <c r="G47" i="2"/>
  <c r="G36" i="2"/>
  <c r="G94" i="2"/>
  <c r="G59" i="2"/>
  <c r="G93" i="2"/>
  <c r="G72" i="2"/>
  <c r="G98" i="2"/>
  <c r="G89" i="2"/>
  <c r="G45" i="2"/>
  <c r="G22" i="2"/>
  <c r="G41" i="2"/>
  <c r="G49" i="2"/>
  <c r="G4" i="2"/>
  <c r="G70" i="2"/>
  <c r="G2" i="2"/>
  <c r="G15" i="2"/>
  <c r="G69" i="2"/>
  <c r="G64" i="2"/>
  <c r="C10" i="2"/>
  <c r="D10" i="2"/>
  <c r="E10" i="2"/>
  <c r="F10" i="2"/>
  <c r="H10" i="2"/>
  <c r="I10" i="2"/>
  <c r="J10" i="2"/>
  <c r="K10" i="2"/>
  <c r="C44" i="2"/>
  <c r="D44" i="2"/>
  <c r="E44" i="2"/>
  <c r="F44" i="2"/>
  <c r="H44" i="2"/>
  <c r="I44" i="2"/>
  <c r="J44" i="2"/>
  <c r="K44" i="2"/>
  <c r="C11" i="2"/>
  <c r="D11" i="2"/>
  <c r="E11" i="2"/>
  <c r="F11" i="2"/>
  <c r="H11" i="2"/>
  <c r="I11" i="2"/>
  <c r="J11" i="2"/>
  <c r="K11" i="2"/>
  <c r="C19" i="2"/>
  <c r="D19" i="2"/>
  <c r="E19" i="2"/>
  <c r="F19" i="2"/>
  <c r="H19" i="2"/>
  <c r="I19" i="2"/>
  <c r="J19" i="2"/>
  <c r="K19" i="2"/>
  <c r="C7" i="2"/>
  <c r="D7" i="2"/>
  <c r="E7" i="2"/>
  <c r="F7" i="2"/>
  <c r="H7" i="2"/>
  <c r="I7" i="2"/>
  <c r="J7" i="2"/>
  <c r="K7" i="2"/>
  <c r="C21" i="2"/>
  <c r="D21" i="2"/>
  <c r="E21" i="2"/>
  <c r="F21" i="2"/>
  <c r="H21" i="2"/>
  <c r="I21" i="2"/>
  <c r="J21" i="2"/>
  <c r="K21" i="2"/>
  <c r="C91" i="2"/>
  <c r="D91" i="2"/>
  <c r="E91" i="2"/>
  <c r="F91" i="2"/>
  <c r="H91" i="2"/>
  <c r="I91" i="2"/>
  <c r="J91" i="2"/>
  <c r="K91" i="2"/>
  <c r="C63" i="2"/>
  <c r="D63" i="2"/>
  <c r="E63" i="2"/>
  <c r="F63" i="2"/>
  <c r="H63" i="2"/>
  <c r="I63" i="2"/>
  <c r="J63" i="2"/>
  <c r="K63" i="2"/>
  <c r="C76" i="2"/>
  <c r="D76" i="2"/>
  <c r="E76" i="2"/>
  <c r="F76" i="2"/>
  <c r="H76" i="2"/>
  <c r="I76" i="2"/>
  <c r="J76" i="2"/>
  <c r="K76" i="2"/>
  <c r="C14" i="2"/>
  <c r="D14" i="2"/>
  <c r="E14" i="2"/>
  <c r="F14" i="2"/>
  <c r="H14" i="2"/>
  <c r="I14" i="2"/>
  <c r="J14" i="2"/>
  <c r="K14" i="2"/>
  <c r="C75" i="2"/>
  <c r="D75" i="2"/>
  <c r="E75" i="2"/>
  <c r="F75" i="2"/>
  <c r="H75" i="2"/>
  <c r="I75" i="2"/>
  <c r="J75" i="2"/>
  <c r="K75" i="2"/>
  <c r="C65" i="2"/>
  <c r="D65" i="2"/>
  <c r="E65" i="2"/>
  <c r="F65" i="2"/>
  <c r="H65" i="2"/>
  <c r="I65" i="2"/>
  <c r="J65" i="2"/>
  <c r="K65" i="2"/>
  <c r="C56" i="2"/>
  <c r="D56" i="2"/>
  <c r="E56" i="2"/>
  <c r="F56" i="2"/>
  <c r="H56" i="2"/>
  <c r="I56" i="2"/>
  <c r="J56" i="2"/>
  <c r="K56" i="2"/>
  <c r="C61" i="2"/>
  <c r="D61" i="2"/>
  <c r="E61" i="2"/>
  <c r="F61" i="2"/>
  <c r="H61" i="2"/>
  <c r="I61" i="2"/>
  <c r="J61" i="2"/>
  <c r="K61" i="2"/>
  <c r="C37" i="2"/>
  <c r="D37" i="2"/>
  <c r="E37" i="2"/>
  <c r="F37" i="2"/>
  <c r="H37" i="2"/>
  <c r="I37" i="2"/>
  <c r="J37" i="2"/>
  <c r="K37" i="2"/>
  <c r="C40" i="2"/>
  <c r="D40" i="2"/>
  <c r="E40" i="2"/>
  <c r="F40" i="2"/>
  <c r="H40" i="2"/>
  <c r="I40" i="2"/>
  <c r="J40" i="2"/>
  <c r="K40" i="2"/>
  <c r="C34" i="2"/>
  <c r="D34" i="2"/>
  <c r="E34" i="2"/>
  <c r="F34" i="2"/>
  <c r="H34" i="2"/>
  <c r="I34" i="2"/>
  <c r="J34" i="2"/>
  <c r="K34" i="2"/>
  <c r="C42" i="2"/>
  <c r="D42" i="2"/>
  <c r="E42" i="2"/>
  <c r="F42" i="2"/>
  <c r="H42" i="2"/>
  <c r="I42" i="2"/>
  <c r="J42" i="2"/>
  <c r="K42" i="2"/>
  <c r="C27" i="2"/>
  <c r="D27" i="2"/>
  <c r="E27" i="2"/>
  <c r="F27" i="2"/>
  <c r="H27" i="2"/>
  <c r="I27" i="2"/>
  <c r="J27" i="2"/>
  <c r="K27" i="2"/>
  <c r="C52" i="2"/>
  <c r="D52" i="2"/>
  <c r="E52" i="2"/>
  <c r="F52" i="2"/>
  <c r="H52" i="2"/>
  <c r="I52" i="2"/>
  <c r="J52" i="2"/>
  <c r="K52" i="2"/>
  <c r="C62" i="2"/>
  <c r="D62" i="2"/>
  <c r="E62" i="2"/>
  <c r="F62" i="2"/>
  <c r="H62" i="2"/>
  <c r="I62" i="2"/>
  <c r="J62" i="2"/>
  <c r="K62" i="2"/>
  <c r="C9" i="2"/>
  <c r="D9" i="2"/>
  <c r="E9" i="2"/>
  <c r="F9" i="2"/>
  <c r="H9" i="2"/>
  <c r="I9" i="2"/>
  <c r="J9" i="2"/>
  <c r="K9" i="2"/>
  <c r="C71" i="2"/>
  <c r="D71" i="2"/>
  <c r="E71" i="2"/>
  <c r="F71" i="2"/>
  <c r="H71" i="2"/>
  <c r="I71" i="2"/>
  <c r="J71" i="2"/>
  <c r="K71" i="2"/>
  <c r="C30" i="2"/>
  <c r="D30" i="2"/>
  <c r="E30" i="2"/>
  <c r="F30" i="2"/>
  <c r="H30" i="2"/>
  <c r="I30" i="2"/>
  <c r="J30" i="2"/>
  <c r="K30" i="2"/>
  <c r="C31" i="2"/>
  <c r="D31" i="2"/>
  <c r="E31" i="2"/>
  <c r="F31" i="2"/>
  <c r="H31" i="2"/>
  <c r="I31" i="2"/>
  <c r="J31" i="2"/>
  <c r="K31" i="2"/>
  <c r="C85" i="2"/>
  <c r="D85" i="2"/>
  <c r="E85" i="2"/>
  <c r="F85" i="2"/>
  <c r="H85" i="2"/>
  <c r="I85" i="2"/>
  <c r="J85" i="2"/>
  <c r="K85" i="2"/>
  <c r="C86" i="2"/>
  <c r="D86" i="2"/>
  <c r="E86" i="2"/>
  <c r="F86" i="2"/>
  <c r="H86" i="2"/>
  <c r="I86" i="2"/>
  <c r="J86" i="2"/>
  <c r="K86" i="2"/>
  <c r="C33" i="2"/>
  <c r="D33" i="2"/>
  <c r="E33" i="2"/>
  <c r="F33" i="2"/>
  <c r="H33" i="2"/>
  <c r="I33" i="2"/>
  <c r="J33" i="2"/>
  <c r="K33" i="2"/>
  <c r="C28" i="2"/>
  <c r="D28" i="2"/>
  <c r="E28" i="2"/>
  <c r="F28" i="2"/>
  <c r="H28" i="2"/>
  <c r="I28" i="2"/>
  <c r="J28" i="2"/>
  <c r="K28" i="2"/>
  <c r="C38" i="2"/>
  <c r="D38" i="2"/>
  <c r="E38" i="2"/>
  <c r="F38" i="2"/>
  <c r="H38" i="2"/>
  <c r="I38" i="2"/>
  <c r="J38" i="2"/>
  <c r="K38" i="2"/>
  <c r="C53" i="2"/>
  <c r="D53" i="2"/>
  <c r="E53" i="2"/>
  <c r="F53" i="2"/>
  <c r="H53" i="2"/>
  <c r="I53" i="2"/>
  <c r="J53" i="2"/>
  <c r="K53" i="2"/>
  <c r="C66" i="2"/>
  <c r="D66" i="2"/>
  <c r="E66" i="2"/>
  <c r="F66" i="2"/>
  <c r="H66" i="2"/>
  <c r="I66" i="2"/>
  <c r="J66" i="2"/>
  <c r="K66" i="2"/>
  <c r="C51" i="2"/>
  <c r="D51" i="2"/>
  <c r="E51" i="2"/>
  <c r="F51" i="2"/>
  <c r="H51" i="2"/>
  <c r="I51" i="2"/>
  <c r="J51" i="2"/>
  <c r="K51" i="2"/>
  <c r="C5" i="2"/>
  <c r="D5" i="2"/>
  <c r="E5" i="2"/>
  <c r="F5" i="2"/>
  <c r="H5" i="2"/>
  <c r="I5" i="2"/>
  <c r="J5" i="2"/>
  <c r="K5" i="2"/>
  <c r="C83" i="2"/>
  <c r="D83" i="2"/>
  <c r="E83" i="2"/>
  <c r="F83" i="2"/>
  <c r="H83" i="2"/>
  <c r="I83" i="2"/>
  <c r="J83" i="2"/>
  <c r="K83" i="2"/>
  <c r="C17" i="2"/>
  <c r="D17" i="2"/>
  <c r="E17" i="2"/>
  <c r="F17" i="2"/>
  <c r="H17" i="2"/>
  <c r="I17" i="2"/>
  <c r="J17" i="2"/>
  <c r="K17" i="2"/>
  <c r="C73" i="2"/>
  <c r="D73" i="2"/>
  <c r="E73" i="2"/>
  <c r="F73" i="2"/>
  <c r="H73" i="2"/>
  <c r="I73" i="2"/>
  <c r="J73" i="2"/>
  <c r="K73" i="2"/>
  <c r="C84" i="2"/>
  <c r="D84" i="2"/>
  <c r="E84" i="2"/>
  <c r="F84" i="2"/>
  <c r="H84" i="2"/>
  <c r="I84" i="2"/>
  <c r="J84" i="2"/>
  <c r="K84" i="2"/>
  <c r="C82" i="2"/>
  <c r="D82" i="2"/>
  <c r="E82" i="2"/>
  <c r="F82" i="2"/>
  <c r="H82" i="2"/>
  <c r="I82" i="2"/>
  <c r="J82" i="2"/>
  <c r="K82" i="2"/>
  <c r="C78" i="2"/>
  <c r="D78" i="2"/>
  <c r="E78" i="2"/>
  <c r="F78" i="2"/>
  <c r="H78" i="2"/>
  <c r="I78" i="2"/>
  <c r="J78" i="2"/>
  <c r="K78" i="2"/>
  <c r="C96" i="2"/>
  <c r="D96" i="2"/>
  <c r="E96" i="2"/>
  <c r="F96" i="2"/>
  <c r="H96" i="2"/>
  <c r="I96" i="2"/>
  <c r="J96" i="2"/>
  <c r="K96" i="2"/>
  <c r="C48" i="2"/>
  <c r="D48" i="2"/>
  <c r="E48" i="2"/>
  <c r="F48" i="2"/>
  <c r="H48" i="2"/>
  <c r="I48" i="2"/>
  <c r="J48" i="2"/>
  <c r="K48" i="2"/>
  <c r="C8" i="2"/>
  <c r="D8" i="2"/>
  <c r="E8" i="2"/>
  <c r="F8" i="2"/>
  <c r="H8" i="2"/>
  <c r="I8" i="2"/>
  <c r="J8" i="2"/>
  <c r="K8" i="2"/>
  <c r="C13" i="2"/>
  <c r="D13" i="2"/>
  <c r="E13" i="2"/>
  <c r="F13" i="2"/>
  <c r="H13" i="2"/>
  <c r="I13" i="2"/>
  <c r="J13" i="2"/>
  <c r="K13" i="2"/>
  <c r="C68" i="2"/>
  <c r="D68" i="2"/>
  <c r="E68" i="2"/>
  <c r="F68" i="2"/>
  <c r="H68" i="2"/>
  <c r="I68" i="2"/>
  <c r="J68" i="2"/>
  <c r="K68" i="2"/>
  <c r="C32" i="2"/>
  <c r="D32" i="2"/>
  <c r="E32" i="2"/>
  <c r="F32" i="2"/>
  <c r="H32" i="2"/>
  <c r="I32" i="2"/>
  <c r="J32" i="2"/>
  <c r="K32" i="2"/>
  <c r="C46" i="2"/>
  <c r="D46" i="2"/>
  <c r="E46" i="2"/>
  <c r="F46" i="2"/>
  <c r="H46" i="2"/>
  <c r="I46" i="2"/>
  <c r="J46" i="2"/>
  <c r="K46" i="2"/>
  <c r="C50" i="2"/>
  <c r="D50" i="2"/>
  <c r="E50" i="2"/>
  <c r="F50" i="2"/>
  <c r="H50" i="2"/>
  <c r="I50" i="2"/>
  <c r="J50" i="2"/>
  <c r="K50" i="2"/>
  <c r="C77" i="2"/>
  <c r="D77" i="2"/>
  <c r="E77" i="2"/>
  <c r="F77" i="2"/>
  <c r="H77" i="2"/>
  <c r="I77" i="2"/>
  <c r="J77" i="2"/>
  <c r="K77" i="2"/>
  <c r="C54" i="2"/>
  <c r="D54" i="2"/>
  <c r="E54" i="2"/>
  <c r="F54" i="2"/>
  <c r="H54" i="2"/>
  <c r="I54" i="2"/>
  <c r="J54" i="2"/>
  <c r="K54" i="2"/>
  <c r="C92" i="2"/>
  <c r="D92" i="2"/>
  <c r="E92" i="2"/>
  <c r="F92" i="2"/>
  <c r="H92" i="2"/>
  <c r="I92" i="2"/>
  <c r="J92" i="2"/>
  <c r="K92" i="2"/>
  <c r="C81" i="2"/>
  <c r="D81" i="2"/>
  <c r="E81" i="2"/>
  <c r="F81" i="2"/>
  <c r="H81" i="2"/>
  <c r="I81" i="2"/>
  <c r="J81" i="2"/>
  <c r="K81" i="2"/>
  <c r="C67" i="2"/>
  <c r="D67" i="2"/>
  <c r="E67" i="2"/>
  <c r="F67" i="2"/>
  <c r="H67" i="2"/>
  <c r="I67" i="2"/>
  <c r="J67" i="2"/>
  <c r="K67" i="2"/>
  <c r="C74" i="2"/>
  <c r="D74" i="2"/>
  <c r="E74" i="2"/>
  <c r="F74" i="2"/>
  <c r="H74" i="2"/>
  <c r="I74" i="2"/>
  <c r="J74" i="2"/>
  <c r="K74" i="2"/>
  <c r="C26" i="2"/>
  <c r="D26" i="2"/>
  <c r="E26" i="2"/>
  <c r="F26" i="2"/>
  <c r="H26" i="2"/>
  <c r="I26" i="2"/>
  <c r="J26" i="2"/>
  <c r="K26" i="2"/>
  <c r="C58" i="2"/>
  <c r="D58" i="2"/>
  <c r="E58" i="2"/>
  <c r="F58" i="2"/>
  <c r="H58" i="2"/>
  <c r="I58" i="2"/>
  <c r="J58" i="2"/>
  <c r="K58" i="2"/>
  <c r="C35" i="2"/>
  <c r="D35" i="2"/>
  <c r="E35" i="2"/>
  <c r="F35" i="2"/>
  <c r="H35" i="2"/>
  <c r="I35" i="2"/>
  <c r="J35" i="2"/>
  <c r="K35" i="2"/>
  <c r="C97" i="2"/>
  <c r="D97" i="2"/>
  <c r="E97" i="2"/>
  <c r="F97" i="2"/>
  <c r="H97" i="2"/>
  <c r="I97" i="2"/>
  <c r="J97" i="2"/>
  <c r="K97" i="2"/>
  <c r="C29" i="2"/>
  <c r="D29" i="2"/>
  <c r="E29" i="2"/>
  <c r="F29" i="2"/>
  <c r="H29" i="2"/>
  <c r="I29" i="2"/>
  <c r="J29" i="2"/>
  <c r="K29" i="2"/>
  <c r="C43" i="2"/>
  <c r="D43" i="2"/>
  <c r="E43" i="2"/>
  <c r="F43" i="2"/>
  <c r="H43" i="2"/>
  <c r="I43" i="2"/>
  <c r="J43" i="2"/>
  <c r="K43" i="2"/>
  <c r="C16" i="2"/>
  <c r="D16" i="2"/>
  <c r="E16" i="2"/>
  <c r="F16" i="2"/>
  <c r="H16" i="2"/>
  <c r="I16" i="2"/>
  <c r="J16" i="2"/>
  <c r="K16" i="2"/>
  <c r="C88" i="2"/>
  <c r="D88" i="2"/>
  <c r="E88" i="2"/>
  <c r="F88" i="2"/>
  <c r="H88" i="2"/>
  <c r="I88" i="2"/>
  <c r="J88" i="2"/>
  <c r="K88" i="2"/>
  <c r="C57" i="2"/>
  <c r="D57" i="2"/>
  <c r="E57" i="2"/>
  <c r="F57" i="2"/>
  <c r="H57" i="2"/>
  <c r="I57" i="2"/>
  <c r="J57" i="2"/>
  <c r="K57" i="2"/>
  <c r="C95" i="2"/>
  <c r="D95" i="2"/>
  <c r="E95" i="2"/>
  <c r="F95" i="2"/>
  <c r="H95" i="2"/>
  <c r="I95" i="2"/>
  <c r="J95" i="2"/>
  <c r="K95" i="2"/>
  <c r="C79" i="2"/>
  <c r="D79" i="2"/>
  <c r="E79" i="2"/>
  <c r="F79" i="2"/>
  <c r="H79" i="2"/>
  <c r="I79" i="2"/>
  <c r="J79" i="2"/>
  <c r="K79" i="2"/>
  <c r="C24" i="2"/>
  <c r="D24" i="2"/>
  <c r="E24" i="2"/>
  <c r="F24" i="2"/>
  <c r="H24" i="2"/>
  <c r="I24" i="2"/>
  <c r="J24" i="2"/>
  <c r="K24" i="2"/>
  <c r="C60" i="2"/>
  <c r="D60" i="2"/>
  <c r="E60" i="2"/>
  <c r="F60" i="2"/>
  <c r="H60" i="2"/>
  <c r="I60" i="2"/>
  <c r="J60" i="2"/>
  <c r="K60" i="2"/>
  <c r="C12" i="2"/>
  <c r="D12" i="2"/>
  <c r="E12" i="2"/>
  <c r="F12" i="2"/>
  <c r="H12" i="2"/>
  <c r="I12" i="2"/>
  <c r="J12" i="2"/>
  <c r="K12" i="2"/>
  <c r="C55" i="2"/>
  <c r="D55" i="2"/>
  <c r="E55" i="2"/>
  <c r="F55" i="2"/>
  <c r="H55" i="2"/>
  <c r="I55" i="2"/>
  <c r="J55" i="2"/>
  <c r="K55" i="2"/>
  <c r="C25" i="2"/>
  <c r="D25" i="2"/>
  <c r="E25" i="2"/>
  <c r="F25" i="2"/>
  <c r="H25" i="2"/>
  <c r="I25" i="2"/>
  <c r="J25" i="2"/>
  <c r="K25" i="2"/>
  <c r="C3" i="2"/>
  <c r="D3" i="2"/>
  <c r="E3" i="2"/>
  <c r="F3" i="2"/>
  <c r="H3" i="2"/>
  <c r="I3" i="2"/>
  <c r="J3" i="2"/>
  <c r="K3" i="2"/>
  <c r="C6" i="2"/>
  <c r="D6" i="2"/>
  <c r="E6" i="2"/>
  <c r="F6" i="2"/>
  <c r="H6" i="2"/>
  <c r="I6" i="2"/>
  <c r="J6" i="2"/>
  <c r="K6" i="2"/>
  <c r="C23" i="2"/>
  <c r="D23" i="2"/>
  <c r="E23" i="2"/>
  <c r="F23" i="2"/>
  <c r="H23" i="2"/>
  <c r="I23" i="2"/>
  <c r="J23" i="2"/>
  <c r="K23" i="2"/>
  <c r="C39" i="2"/>
  <c r="D39" i="2"/>
  <c r="E39" i="2"/>
  <c r="F39" i="2"/>
  <c r="H39" i="2"/>
  <c r="I39" i="2"/>
  <c r="J39" i="2"/>
  <c r="K39" i="2"/>
  <c r="C20" i="2"/>
  <c r="D20" i="2"/>
  <c r="E20" i="2"/>
  <c r="F20" i="2"/>
  <c r="H20" i="2"/>
  <c r="I20" i="2"/>
  <c r="J20" i="2"/>
  <c r="K20" i="2"/>
  <c r="C90" i="2"/>
  <c r="D90" i="2"/>
  <c r="E90" i="2"/>
  <c r="F90" i="2"/>
  <c r="H90" i="2"/>
  <c r="I90" i="2"/>
  <c r="J90" i="2"/>
  <c r="K90" i="2"/>
  <c r="C87" i="2"/>
  <c r="D87" i="2"/>
  <c r="E87" i="2"/>
  <c r="F87" i="2"/>
  <c r="H87" i="2"/>
  <c r="I87" i="2"/>
  <c r="J87" i="2"/>
  <c r="K87" i="2"/>
  <c r="C80" i="2"/>
  <c r="D80" i="2"/>
  <c r="E80" i="2"/>
  <c r="F80" i="2"/>
  <c r="H80" i="2"/>
  <c r="I80" i="2"/>
  <c r="J80" i="2"/>
  <c r="K80" i="2"/>
  <c r="C99" i="2"/>
  <c r="D99" i="2"/>
  <c r="E99" i="2"/>
  <c r="F99" i="2"/>
  <c r="H99" i="2"/>
  <c r="I99" i="2"/>
  <c r="J99" i="2"/>
  <c r="K99" i="2"/>
  <c r="C18" i="2"/>
  <c r="D18" i="2"/>
  <c r="E18" i="2"/>
  <c r="F18" i="2"/>
  <c r="H18" i="2"/>
  <c r="I18" i="2"/>
  <c r="J18" i="2"/>
  <c r="K18" i="2"/>
  <c r="C47" i="2"/>
  <c r="D47" i="2"/>
  <c r="E47" i="2"/>
  <c r="F47" i="2"/>
  <c r="H47" i="2"/>
  <c r="I47" i="2"/>
  <c r="J47" i="2"/>
  <c r="K47" i="2"/>
  <c r="C36" i="2"/>
  <c r="D36" i="2"/>
  <c r="E36" i="2"/>
  <c r="F36" i="2"/>
  <c r="H36" i="2"/>
  <c r="I36" i="2"/>
  <c r="J36" i="2"/>
  <c r="K36" i="2"/>
  <c r="C94" i="2"/>
  <c r="D94" i="2"/>
  <c r="E94" i="2"/>
  <c r="F94" i="2"/>
  <c r="H94" i="2"/>
  <c r="I94" i="2"/>
  <c r="J94" i="2"/>
  <c r="K94" i="2"/>
  <c r="C59" i="2"/>
  <c r="D59" i="2"/>
  <c r="E59" i="2"/>
  <c r="F59" i="2"/>
  <c r="H59" i="2"/>
  <c r="I59" i="2"/>
  <c r="J59" i="2"/>
  <c r="K59" i="2"/>
  <c r="C93" i="2"/>
  <c r="D93" i="2"/>
  <c r="E93" i="2"/>
  <c r="F93" i="2"/>
  <c r="H93" i="2"/>
  <c r="I93" i="2"/>
  <c r="J93" i="2"/>
  <c r="K93" i="2"/>
  <c r="C72" i="2"/>
  <c r="D72" i="2"/>
  <c r="E72" i="2"/>
  <c r="F72" i="2"/>
  <c r="H72" i="2"/>
  <c r="I72" i="2"/>
  <c r="J72" i="2"/>
  <c r="K72" i="2"/>
  <c r="C98" i="2"/>
  <c r="D98" i="2"/>
  <c r="E98" i="2"/>
  <c r="F98" i="2"/>
  <c r="H98" i="2"/>
  <c r="I98" i="2"/>
  <c r="J98" i="2"/>
  <c r="K98" i="2"/>
  <c r="C89" i="2"/>
  <c r="D89" i="2"/>
  <c r="E89" i="2"/>
  <c r="F89" i="2"/>
  <c r="H89" i="2"/>
  <c r="I89" i="2"/>
  <c r="J89" i="2"/>
  <c r="K89" i="2"/>
  <c r="C45" i="2"/>
  <c r="D45" i="2"/>
  <c r="E45" i="2"/>
  <c r="F45" i="2"/>
  <c r="H45" i="2"/>
  <c r="I45" i="2"/>
  <c r="J45" i="2"/>
  <c r="K45" i="2"/>
  <c r="C22" i="2"/>
  <c r="D22" i="2"/>
  <c r="E22" i="2"/>
  <c r="F22" i="2"/>
  <c r="H22" i="2"/>
  <c r="I22" i="2"/>
  <c r="J22" i="2"/>
  <c r="K22" i="2"/>
  <c r="C41" i="2"/>
  <c r="D41" i="2"/>
  <c r="E41" i="2"/>
  <c r="F41" i="2"/>
  <c r="H41" i="2"/>
  <c r="I41" i="2"/>
  <c r="J41" i="2"/>
  <c r="K41" i="2"/>
  <c r="C49" i="2"/>
  <c r="D49" i="2"/>
  <c r="E49" i="2"/>
  <c r="F49" i="2"/>
  <c r="H49" i="2"/>
  <c r="I49" i="2"/>
  <c r="J49" i="2"/>
  <c r="K49" i="2"/>
  <c r="C4" i="2"/>
  <c r="D4" i="2"/>
  <c r="E4" i="2"/>
  <c r="F4" i="2"/>
  <c r="H4" i="2"/>
  <c r="I4" i="2"/>
  <c r="J4" i="2"/>
  <c r="K4" i="2"/>
  <c r="C70" i="2"/>
  <c r="D70" i="2"/>
  <c r="E70" i="2"/>
  <c r="F70" i="2"/>
  <c r="H70" i="2"/>
  <c r="I70" i="2"/>
  <c r="J70" i="2"/>
  <c r="K70" i="2"/>
  <c r="C2" i="2"/>
  <c r="D2" i="2"/>
  <c r="E2" i="2"/>
  <c r="F2" i="2"/>
  <c r="H2" i="2"/>
  <c r="I2" i="2"/>
  <c r="J2" i="2"/>
  <c r="K2" i="2"/>
  <c r="C15" i="2"/>
  <c r="D15" i="2"/>
  <c r="E15" i="2"/>
  <c r="F15" i="2"/>
  <c r="H15" i="2"/>
  <c r="I15" i="2"/>
  <c r="J15" i="2"/>
  <c r="K15" i="2"/>
  <c r="C69" i="2"/>
  <c r="D69" i="2"/>
  <c r="E69" i="2"/>
  <c r="F69" i="2"/>
  <c r="H69" i="2"/>
  <c r="I69" i="2"/>
  <c r="J69" i="2"/>
  <c r="K69" i="2"/>
  <c r="D64" i="2"/>
  <c r="E64" i="2"/>
  <c r="F64" i="2"/>
  <c r="H64" i="2"/>
  <c r="I64" i="2"/>
  <c r="J64" i="2"/>
  <c r="K64" i="2"/>
  <c r="C64" i="2"/>
  <c r="B19" i="2"/>
  <c r="B7" i="2"/>
  <c r="B21" i="2"/>
  <c r="B91" i="2"/>
  <c r="B63" i="2"/>
  <c r="B76" i="2"/>
  <c r="B14" i="2"/>
  <c r="B75" i="2"/>
  <c r="B65" i="2"/>
  <c r="B56" i="2"/>
  <c r="B61" i="2"/>
  <c r="B37" i="2"/>
  <c r="B40" i="2"/>
  <c r="B34" i="2"/>
  <c r="B42" i="2"/>
  <c r="B27" i="2"/>
  <c r="B52" i="2"/>
  <c r="B62" i="2"/>
  <c r="B9" i="2"/>
  <c r="B71" i="2"/>
  <c r="B30" i="2"/>
  <c r="B31" i="2"/>
  <c r="B85" i="2"/>
  <c r="B86" i="2"/>
  <c r="B33" i="2"/>
  <c r="B28" i="2"/>
  <c r="B38" i="2"/>
  <c r="B53" i="2"/>
  <c r="B66" i="2"/>
  <c r="B51" i="2"/>
  <c r="B5" i="2"/>
  <c r="B83" i="2"/>
  <c r="B17" i="2"/>
  <c r="B73" i="2"/>
  <c r="B84" i="2"/>
  <c r="B82" i="2"/>
  <c r="B78" i="2"/>
  <c r="B96" i="2"/>
  <c r="B48" i="2"/>
  <c r="B8" i="2"/>
  <c r="B13" i="2"/>
  <c r="B68" i="2"/>
  <c r="B32" i="2"/>
  <c r="B46" i="2"/>
  <c r="B50" i="2"/>
  <c r="B77" i="2"/>
  <c r="B54" i="2"/>
  <c r="B92" i="2"/>
  <c r="B81" i="2"/>
  <c r="B67" i="2"/>
  <c r="B74" i="2"/>
  <c r="B26" i="2"/>
  <c r="B58" i="2"/>
  <c r="B35" i="2"/>
  <c r="B97" i="2"/>
  <c r="B29" i="2"/>
  <c r="B43" i="2"/>
  <c r="B16" i="2"/>
  <c r="B88" i="2"/>
  <c r="B57" i="2"/>
  <c r="B95" i="2"/>
  <c r="B79" i="2"/>
  <c r="B24" i="2"/>
  <c r="B60" i="2"/>
  <c r="B12" i="2"/>
  <c r="B55" i="2"/>
  <c r="B25" i="2"/>
  <c r="B3" i="2"/>
  <c r="B6" i="2"/>
  <c r="B23" i="2"/>
  <c r="B39" i="2"/>
  <c r="B20" i="2"/>
  <c r="B90" i="2"/>
  <c r="B87" i="2"/>
  <c r="B80" i="2"/>
  <c r="B99" i="2"/>
  <c r="B18" i="2"/>
  <c r="B47" i="2"/>
  <c r="B36" i="2"/>
  <c r="B94" i="2"/>
  <c r="B59" i="2"/>
  <c r="B93" i="2"/>
  <c r="B72" i="2"/>
  <c r="B98" i="2"/>
  <c r="B89" i="2"/>
  <c r="B45" i="2"/>
  <c r="B22" i="2"/>
  <c r="B41" i="2"/>
  <c r="B49" i="2"/>
  <c r="B4" i="2"/>
  <c r="B70" i="2"/>
  <c r="B2" i="2"/>
  <c r="B15" i="2"/>
  <c r="B69" i="2"/>
  <c r="B10" i="2"/>
  <c r="B64" i="2"/>
  <c r="B44" i="2"/>
  <c r="B11" i="2"/>
  <c r="AB19" i="2" l="1"/>
  <c r="AB45" i="2"/>
  <c r="AB40" i="2"/>
  <c r="AB25" i="2"/>
  <c r="AB4" i="2"/>
  <c r="AB43" i="2"/>
  <c r="AA56" i="2" l="1"/>
  <c r="AA45" i="2"/>
  <c r="AC45" i="2" s="1"/>
  <c r="AA28" i="2"/>
  <c r="AA32" i="2"/>
  <c r="AA8" i="2"/>
  <c r="AA59" i="2"/>
  <c r="AA22" i="2"/>
  <c r="AA6" i="2"/>
  <c r="AA73" i="2"/>
  <c r="AA24" i="2"/>
  <c r="AA77" i="2"/>
  <c r="AA10" i="2"/>
  <c r="AA42" i="2"/>
  <c r="AA82" i="2"/>
  <c r="AA71" i="2"/>
  <c r="AA37" i="2"/>
  <c r="AA2" i="2"/>
  <c r="AA27" i="2"/>
  <c r="AA7" i="2"/>
  <c r="AA41" i="2"/>
  <c r="AA99" i="2"/>
  <c r="AA79" i="2"/>
  <c r="AA39" i="2"/>
  <c r="AA88" i="2"/>
  <c r="AB81" i="2"/>
  <c r="AA26" i="2"/>
  <c r="AA63" i="2"/>
  <c r="AA70" i="2"/>
  <c r="AB88" i="2"/>
  <c r="AB69" i="2"/>
  <c r="AA83" i="2"/>
  <c r="AA18" i="2"/>
  <c r="AA58" i="2"/>
  <c r="AA78" i="2"/>
  <c r="AA91" i="2"/>
  <c r="AA92" i="2"/>
  <c r="AA25" i="2"/>
  <c r="AC25" i="2" s="1"/>
  <c r="AA80" i="2"/>
  <c r="AA61" i="2"/>
  <c r="AA62" i="2"/>
  <c r="AA36" i="2"/>
  <c r="AB90" i="2"/>
  <c r="AA11" i="2"/>
  <c r="AA20" i="2"/>
  <c r="AA60" i="2"/>
  <c r="AA29" i="2"/>
  <c r="AA13" i="2"/>
  <c r="AA52" i="2"/>
  <c r="AA19" i="2"/>
  <c r="AC19" i="2" s="1"/>
  <c r="AA96" i="2"/>
  <c r="AA76" i="2"/>
  <c r="AA3" i="2"/>
  <c r="AB50" i="2"/>
  <c r="AA40" i="2"/>
  <c r="AC40" i="2" s="1"/>
  <c r="AA48" i="2"/>
  <c r="AB48" i="2"/>
  <c r="AB70" i="2"/>
  <c r="AA46" i="2"/>
  <c r="AB71" i="2"/>
  <c r="AA47" i="2"/>
  <c r="AA5" i="2"/>
  <c r="AA14" i="2"/>
  <c r="AA12" i="2"/>
  <c r="AA89" i="2"/>
  <c r="AA90" i="2"/>
  <c r="AA30" i="2"/>
  <c r="AB78" i="2"/>
  <c r="AA23" i="2"/>
  <c r="AA97" i="2"/>
  <c r="AA74" i="2"/>
  <c r="AA49" i="2"/>
  <c r="AA68" i="2"/>
  <c r="AB20" i="2"/>
  <c r="AA81" i="2"/>
  <c r="AA95" i="2"/>
  <c r="AA51" i="2"/>
  <c r="AA50" i="2"/>
  <c r="AA44" i="2"/>
  <c r="AA54" i="2"/>
  <c r="AB14" i="2"/>
  <c r="AA15" i="2"/>
  <c r="AA72" i="2"/>
  <c r="AA75" i="2"/>
  <c r="AA94" i="2"/>
  <c r="AA98" i="2"/>
  <c r="AA66" i="2"/>
  <c r="AA64" i="2"/>
  <c r="AA35" i="2"/>
  <c r="AA86" i="2"/>
  <c r="AA31" i="2"/>
  <c r="AA34" i="2"/>
  <c r="AA57" i="2"/>
  <c r="AA53" i="2"/>
  <c r="AA69" i="2"/>
  <c r="AA85" i="2"/>
  <c r="AA43" i="2"/>
  <c r="AC43" i="2" s="1"/>
  <c r="AB87" i="2"/>
  <c r="AA9" i="2"/>
  <c r="AB61" i="2"/>
  <c r="AB12" i="2"/>
  <c r="AB24" i="2"/>
  <c r="AB60" i="2"/>
  <c r="AB29" i="2"/>
  <c r="AB52" i="2"/>
  <c r="AB51" i="2"/>
  <c r="AB98" i="2"/>
  <c r="AB54" i="2"/>
  <c r="AB80" i="2"/>
  <c r="AB85" i="2"/>
  <c r="AB49" i="2"/>
  <c r="AA55" i="2"/>
  <c r="AA16" i="2"/>
  <c r="AB56" i="2"/>
  <c r="AC56" i="2" s="1"/>
  <c r="AB91" i="2"/>
  <c r="AB67" i="2"/>
  <c r="AB9" i="2"/>
  <c r="AB68" i="2"/>
  <c r="AB28" i="2"/>
  <c r="AA4" i="2"/>
  <c r="AC4" i="2" s="1"/>
  <c r="AB33" i="2"/>
  <c r="AB77" i="2"/>
  <c r="AC77" i="2" s="1"/>
  <c r="AB76" i="2"/>
  <c r="AB2" i="2"/>
  <c r="AB26" i="2"/>
  <c r="AB44" i="2"/>
  <c r="AB47" i="2"/>
  <c r="AB55" i="2"/>
  <c r="AB39" i="2"/>
  <c r="AB97" i="2"/>
  <c r="AB57" i="2"/>
  <c r="AB82" i="2"/>
  <c r="AB22" i="2"/>
  <c r="AB38" i="2"/>
  <c r="AA65" i="2"/>
  <c r="AB36" i="2"/>
  <c r="AC36" i="2" s="1"/>
  <c r="AA17" i="2"/>
  <c r="AB15" i="2"/>
  <c r="AB34" i="2"/>
  <c r="AB3" i="2"/>
  <c r="AB64" i="2"/>
  <c r="AB23" i="2"/>
  <c r="AB37" i="2"/>
  <c r="AB79" i="2"/>
  <c r="AB84" i="2"/>
  <c r="AA87" i="2"/>
  <c r="AB16" i="2"/>
  <c r="AA84" i="2"/>
  <c r="AB21" i="2"/>
  <c r="AB7" i="2"/>
  <c r="AB59" i="2"/>
  <c r="AB8" i="2"/>
  <c r="AB27" i="2"/>
  <c r="AB94" i="2"/>
  <c r="AB41" i="2"/>
  <c r="AB17" i="2"/>
  <c r="AB65" i="2"/>
  <c r="AB58" i="2"/>
  <c r="AB96" i="2"/>
  <c r="AB66" i="2"/>
  <c r="AA67" i="2"/>
  <c r="AA93" i="2"/>
  <c r="AA38" i="2"/>
  <c r="AB86" i="2"/>
  <c r="AB89" i="2"/>
  <c r="AB95" i="2"/>
  <c r="AB10" i="2"/>
  <c r="AB99" i="2"/>
  <c r="AB30" i="2"/>
  <c r="AB63" i="2"/>
  <c r="AC63" i="2" s="1"/>
  <c r="AB35" i="2"/>
  <c r="AB5" i="2"/>
  <c r="AB6" i="2"/>
  <c r="AB53" i="2"/>
  <c r="AB75" i="2"/>
  <c r="AB93" i="2"/>
  <c r="AB32" i="2"/>
  <c r="AA21" i="2"/>
  <c r="AB92" i="2"/>
  <c r="AB73" i="2"/>
  <c r="AB83" i="2"/>
  <c r="AB11" i="2"/>
  <c r="AA33" i="2"/>
  <c r="AB18" i="2"/>
  <c r="AB31" i="2"/>
  <c r="AB42" i="2"/>
  <c r="AB72" i="2"/>
  <c r="AB74" i="2"/>
  <c r="AB46" i="2"/>
  <c r="AB62" i="2"/>
  <c r="AB13" i="2"/>
  <c r="AC80" i="2" l="1"/>
  <c r="AC90" i="2"/>
  <c r="AC59" i="2"/>
  <c r="AC26" i="2"/>
  <c r="AC28" i="2"/>
  <c r="AC6" i="2"/>
  <c r="AC22" i="2"/>
  <c r="AC82" i="2"/>
  <c r="AC32" i="2"/>
  <c r="AC8" i="2"/>
  <c r="AC73" i="2"/>
  <c r="AC30" i="2"/>
  <c r="AC18" i="2"/>
  <c r="AC76" i="2"/>
  <c r="AC91" i="2"/>
  <c r="AC99" i="2"/>
  <c r="AC95" i="2"/>
  <c r="AC47" i="2"/>
  <c r="AC86" i="2"/>
  <c r="AC98" i="2"/>
  <c r="AC29" i="2"/>
  <c r="AC3" i="2"/>
  <c r="AC72" i="2"/>
  <c r="AC92" i="2"/>
  <c r="AC41" i="2"/>
  <c r="AC11" i="2"/>
  <c r="AC7" i="2"/>
  <c r="AC67" i="2"/>
  <c r="AC69" i="2"/>
  <c r="AC10" i="2"/>
  <c r="AC5" i="2"/>
  <c r="AC79" i="2"/>
  <c r="AC89" i="2"/>
  <c r="AC68" i="2"/>
  <c r="AC24" i="2"/>
  <c r="AC42" i="2"/>
  <c r="AC94" i="2"/>
  <c r="AC27" i="2"/>
  <c r="AC58" i="2"/>
  <c r="AC23" i="2"/>
  <c r="AC60" i="2"/>
  <c r="AC51" i="2"/>
  <c r="AC35" i="2"/>
  <c r="AC38" i="2"/>
  <c r="AC34" i="2"/>
  <c r="AC2" i="2"/>
  <c r="AC53" i="2"/>
  <c r="AC61" i="2"/>
  <c r="AC71" i="2"/>
  <c r="AC15" i="2"/>
  <c r="AC96" i="2"/>
  <c r="AC81" i="2"/>
  <c r="AC52" i="2"/>
  <c r="AC62" i="2"/>
  <c r="AC88" i="2"/>
  <c r="AC31" i="2"/>
  <c r="AC13" i="2"/>
  <c r="AC75" i="2"/>
  <c r="AC46" i="2"/>
  <c r="AC66" i="2"/>
  <c r="AC39" i="2"/>
  <c r="AC33" i="2"/>
  <c r="AC50" i="2"/>
  <c r="AC97" i="2"/>
  <c r="AC84" i="2"/>
  <c r="AC85" i="2"/>
  <c r="AC57" i="2"/>
  <c r="AC14" i="2"/>
  <c r="AC83" i="2"/>
  <c r="AC64" i="2"/>
  <c r="AC49" i="2"/>
  <c r="AC37" i="2"/>
  <c r="AC48" i="2"/>
  <c r="AC74" i="2"/>
  <c r="AC44" i="2"/>
  <c r="AC20" i="2"/>
  <c r="AC70" i="2"/>
  <c r="AC12" i="2"/>
  <c r="AC54" i="2"/>
  <c r="AC78" i="2"/>
  <c r="AC21" i="2"/>
  <c r="AC93" i="2"/>
  <c r="AC87" i="2"/>
  <c r="AC17" i="2"/>
  <c r="AC9" i="2"/>
  <c r="AC65" i="2"/>
  <c r="AC16" i="2"/>
  <c r="AC55" i="2"/>
</calcChain>
</file>

<file path=xl/sharedStrings.xml><?xml version="1.0" encoding="utf-8"?>
<sst xmlns="http://schemas.openxmlformats.org/spreadsheetml/2006/main" count="1031" uniqueCount="171">
  <si>
    <t>Student number (from Sisu)</t>
  </si>
  <si>
    <t>Quiz: Mini-exam 1 (Real)</t>
  </si>
  <si>
    <t>Quiz: Mini-exam 2 (Real)</t>
  </si>
  <si>
    <t>Quiz: Mini-exam 3 (Real)</t>
  </si>
  <si>
    <t>Quiz: Mini-exam 4 (Real)</t>
  </si>
  <si>
    <t>Quiz: Mini-exam 5 (Real)</t>
  </si>
  <si>
    <t>Quiz: Mini-exam 6 (Real)</t>
  </si>
  <si>
    <t>Quiz: Mini-exam 7 (Real)</t>
  </si>
  <si>
    <t>Quiz: Mini-exam 8 (Real)</t>
  </si>
  <si>
    <t>Quiz: Mini-exam 9 (Real)</t>
  </si>
  <si>
    <t>Quiz: Mini-exam 10 (Real)</t>
  </si>
  <si>
    <t>Mini-exam 1 Bonus (Real)</t>
  </si>
  <si>
    <t>Mini-exam 6 Bonus (Real)</t>
  </si>
  <si>
    <t>Assignment: Exercise 1 (Real)</t>
  </si>
  <si>
    <t>Assignment: Exercise 2 (Real)</t>
  </si>
  <si>
    <t>Assignment: Exercise 3 (Real)</t>
  </si>
  <si>
    <t>Assignment: Exercise 4 (Real)</t>
  </si>
  <si>
    <t>Assignment: Exercise 5 (Real)</t>
  </si>
  <si>
    <t>Quiz: Final Exam (Real)</t>
  </si>
  <si>
    <t>Course total (Real)</t>
  </si>
  <si>
    <t>788076</t>
  </si>
  <si>
    <t>-</t>
  </si>
  <si>
    <t>101610632</t>
  </si>
  <si>
    <t>705871</t>
  </si>
  <si>
    <t>101613341</t>
  </si>
  <si>
    <t>101620842</t>
  </si>
  <si>
    <t>101423861</t>
  </si>
  <si>
    <t>101638041</t>
  </si>
  <si>
    <t>902292</t>
  </si>
  <si>
    <t>787912</t>
  </si>
  <si>
    <t>885461</t>
  </si>
  <si>
    <t>101615912</t>
  </si>
  <si>
    <t>883036</t>
  </si>
  <si>
    <t>788322</t>
  </si>
  <si>
    <t>781442</t>
  </si>
  <si>
    <t>786502</t>
  </si>
  <si>
    <t>604008</t>
  </si>
  <si>
    <t>618104</t>
  </si>
  <si>
    <t>525543</t>
  </si>
  <si>
    <t>655138</t>
  </si>
  <si>
    <t>101895059</t>
  </si>
  <si>
    <t>775461</t>
  </si>
  <si>
    <t>787718</t>
  </si>
  <si>
    <t>1015214</t>
  </si>
  <si>
    <t>818933</t>
  </si>
  <si>
    <t>1021460</t>
  </si>
  <si>
    <t>1021758</t>
  </si>
  <si>
    <t>899910</t>
  </si>
  <si>
    <t>899978</t>
  </si>
  <si>
    <t>1023918</t>
  </si>
  <si>
    <t>101934855</t>
  </si>
  <si>
    <t>609029</t>
  </si>
  <si>
    <t>779700</t>
  </si>
  <si>
    <t>791416</t>
  </si>
  <si>
    <t>77388B</t>
  </si>
  <si>
    <t>100849187</t>
  </si>
  <si>
    <t>899826</t>
  </si>
  <si>
    <t>101619138</t>
  </si>
  <si>
    <t>829867</t>
  </si>
  <si>
    <t>899839</t>
  </si>
  <si>
    <t>899729</t>
  </si>
  <si>
    <t>888196</t>
  </si>
  <si>
    <t>911526</t>
  </si>
  <si>
    <t>715191</t>
  </si>
  <si>
    <t>1014781</t>
  </si>
  <si>
    <t>101615284</t>
  </si>
  <si>
    <t>791791</t>
  </si>
  <si>
    <t>1023248</t>
  </si>
  <si>
    <t>709194</t>
  </si>
  <si>
    <t>753234</t>
  </si>
  <si>
    <t>887443</t>
  </si>
  <si>
    <t>780281</t>
  </si>
  <si>
    <t>904410</t>
  </si>
  <si>
    <t>896968</t>
  </si>
  <si>
    <t>791571</t>
  </si>
  <si>
    <t>837765</t>
  </si>
  <si>
    <t>101813510</t>
  </si>
  <si>
    <t>782593</t>
  </si>
  <si>
    <t>527415</t>
  </si>
  <si>
    <t>916369</t>
  </si>
  <si>
    <t>101981617</t>
  </si>
  <si>
    <t>656878</t>
  </si>
  <si>
    <t>101618414</t>
  </si>
  <si>
    <t>900537</t>
  </si>
  <si>
    <t>781918</t>
  </si>
  <si>
    <t>909295</t>
  </si>
  <si>
    <t>894928</t>
  </si>
  <si>
    <t>101646237</t>
  </si>
  <si>
    <t>783796</t>
  </si>
  <si>
    <t>101615093</t>
  </si>
  <si>
    <t>781316</t>
  </si>
  <si>
    <t>101783682</t>
  </si>
  <si>
    <t>100755983</t>
  </si>
  <si>
    <t>101357513</t>
  </si>
  <si>
    <t>101644323</t>
  </si>
  <si>
    <t>617037</t>
  </si>
  <si>
    <t>101623454</t>
  </si>
  <si>
    <t>901329</t>
  </si>
  <si>
    <t>900359</t>
  </si>
  <si>
    <t>896492</t>
  </si>
  <si>
    <t>943413</t>
  </si>
  <si>
    <t>101620033</t>
  </si>
  <si>
    <t>710895</t>
  </si>
  <si>
    <t>597940</t>
  </si>
  <si>
    <t>907640</t>
  </si>
  <si>
    <t>783783</t>
  </si>
  <si>
    <t>904766</t>
  </si>
  <si>
    <t>829825</t>
  </si>
  <si>
    <t>925907</t>
  </si>
  <si>
    <t>901316</t>
  </si>
  <si>
    <t>708878</t>
  </si>
  <si>
    <t>101643023</t>
  </si>
  <si>
    <t>654294</t>
  </si>
  <si>
    <t>729705</t>
  </si>
  <si>
    <t>100808461</t>
  </si>
  <si>
    <t>792978</t>
  </si>
  <si>
    <t>100586398</t>
  </si>
  <si>
    <t>101616089</t>
  </si>
  <si>
    <t>792761</t>
  </si>
  <si>
    <t>Grade/1000,00</t>
  </si>
  <si>
    <t>Q, 1 /100,00</t>
  </si>
  <si>
    <t>Q, 2 /100,00</t>
  </si>
  <si>
    <t>Q, 3 /100,00</t>
  </si>
  <si>
    <t>Q, 4 /100,00</t>
  </si>
  <si>
    <t>Q, 5 /100,00</t>
  </si>
  <si>
    <t>Q, 6 /100,00</t>
  </si>
  <si>
    <t>Q, 7 /100,00</t>
  </si>
  <si>
    <t>Q, 8 /100,00</t>
  </si>
  <si>
    <t>Q, 9 /100,00</t>
  </si>
  <si>
    <t>Q, 10 /100,00</t>
  </si>
  <si>
    <t>Student number</t>
  </si>
  <si>
    <t>ME1</t>
  </si>
  <si>
    <t>ME2</t>
  </si>
  <si>
    <t>ME3</t>
  </si>
  <si>
    <t>ME4</t>
  </si>
  <si>
    <t>ME5</t>
  </si>
  <si>
    <t>ME6</t>
  </si>
  <si>
    <t>ME7</t>
  </si>
  <si>
    <t>ME8</t>
  </si>
  <si>
    <t>ME9</t>
  </si>
  <si>
    <t>ME10</t>
  </si>
  <si>
    <t>FE1</t>
  </si>
  <si>
    <t>FE2</t>
  </si>
  <si>
    <t>FE3</t>
  </si>
  <si>
    <t>FE4</t>
  </si>
  <si>
    <t>FE5</t>
  </si>
  <si>
    <t>FE6</t>
  </si>
  <si>
    <t>FE7</t>
  </si>
  <si>
    <t>FE8</t>
  </si>
  <si>
    <t>FE9</t>
  </si>
  <si>
    <t>FE10</t>
  </si>
  <si>
    <t>EX1</t>
  </si>
  <si>
    <t>EX2</t>
  </si>
  <si>
    <t>EX3</t>
  </si>
  <si>
    <t>EX4</t>
  </si>
  <si>
    <t>EX5</t>
  </si>
  <si>
    <t>Exam average</t>
  </si>
  <si>
    <t>Exercise average</t>
  </si>
  <si>
    <t>Total</t>
  </si>
  <si>
    <t>Grade</t>
  </si>
  <si>
    <t>Grade limit</t>
  </si>
  <si>
    <t>100830662</t>
  </si>
  <si>
    <t>101638180</t>
  </si>
  <si>
    <t>792512</t>
  </si>
  <si>
    <t>101400648</t>
  </si>
  <si>
    <t>899703</t>
  </si>
  <si>
    <t>972811</t>
  </si>
  <si>
    <t>905312</t>
  </si>
  <si>
    <t>786832</t>
  </si>
  <si>
    <t>1022061</t>
  </si>
  <si>
    <t>101883867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</si>
</sst>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0" borderId="0" xfId="0" applyNumberFormat="1"/>
    <xf numFmtId="0" fontId="1" fillId="0" borderId="0" xfId="0" applyFont="1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2" fontId="1" fillId="0" borderId="1" xfId="0" applyNumberFormat="1" applyFont="1" applyBorder="1"/>
    <xf numFmtId="2" fontId="0" fillId="0" borderId="1" xfId="0" applyNumberFormat="1" applyBorder="1"/>
    <xf numFmtId="2" fontId="1" fillId="0" borderId="0" xfId="0" applyNumberFormat="1" applyFont="1"/>
    <xf numFmtId="49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0" fillId="0" borderId="1" xfId="0" applyFill="1" applyBorder="1"/>
    <xf numFmtId="0" fontId="0" fillId="0" borderId="0" xfId="0" applyFill="1"/>
    <xf numFmtId="2" fontId="0" fillId="0" borderId="1" xfId="0" applyNumberFormat="1" applyFill="1" applyBorder="1"/>
    <xf numFmtId="2" fontId="0" fillId="0" borderId="0" xfId="0" applyNumberFormat="1" applyFill="1"/>
  </cellXfs>
  <cellStyles count="2">
    <cellStyle name="Normal" xfId="0" builtinId="0"/>
    <cellStyle name="Normal 2" xfId="1" xr:uid="{A26A5AB0-71BB-42CB-AAEB-DDEA07E4618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workbookViewId="0">
      <pane ySplit="1" topLeftCell="A2" activePane="bottomLeft" state="frozen"/>
      <selection activeCell="I1" sqref="I1"/>
      <selection pane="bottomLeft" activeCell="F9" sqref="F9"/>
    </sheetView>
  </sheetViews>
  <sheetFormatPr defaultColWidth="14.17578125" defaultRowHeight="14.35" x14ac:dyDescent="0.5"/>
  <sheetData>
    <row r="1" spans="1:20" s="13" customFormat="1" ht="28.7" x14ac:dyDescent="0.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  <row r="2" spans="1:20" x14ac:dyDescent="0.5">
      <c r="A2" s="1" t="s">
        <v>116</v>
      </c>
      <c r="B2">
        <v>96.67</v>
      </c>
      <c r="C2" s="1" t="s">
        <v>21</v>
      </c>
      <c r="D2" s="1" t="s">
        <v>21</v>
      </c>
      <c r="E2">
        <v>40</v>
      </c>
      <c r="F2">
        <v>95</v>
      </c>
      <c r="G2">
        <v>70</v>
      </c>
      <c r="H2">
        <v>85</v>
      </c>
      <c r="I2">
        <v>90</v>
      </c>
      <c r="J2" s="1" t="s">
        <v>21</v>
      </c>
      <c r="K2" s="1" t="s">
        <v>21</v>
      </c>
      <c r="L2">
        <v>10</v>
      </c>
      <c r="M2">
        <v>0</v>
      </c>
      <c r="N2">
        <v>0</v>
      </c>
      <c r="O2">
        <v>50</v>
      </c>
      <c r="P2" s="1" t="s">
        <v>21</v>
      </c>
      <c r="Q2" s="1" t="s">
        <v>21</v>
      </c>
      <c r="R2">
        <v>50</v>
      </c>
      <c r="S2">
        <v>410</v>
      </c>
      <c r="T2">
        <v>996.67</v>
      </c>
    </row>
    <row r="3" spans="1:20" x14ac:dyDescent="0.5">
      <c r="A3" s="1" t="s">
        <v>92</v>
      </c>
      <c r="B3">
        <v>96.67</v>
      </c>
      <c r="C3">
        <v>100</v>
      </c>
      <c r="D3">
        <v>100</v>
      </c>
      <c r="E3">
        <v>85</v>
      </c>
      <c r="F3">
        <v>100</v>
      </c>
      <c r="G3">
        <v>100</v>
      </c>
      <c r="H3">
        <v>85</v>
      </c>
      <c r="I3">
        <v>100</v>
      </c>
      <c r="J3">
        <v>100</v>
      </c>
      <c r="K3">
        <v>80</v>
      </c>
      <c r="L3">
        <v>15</v>
      </c>
      <c r="M3">
        <v>20</v>
      </c>
      <c r="N3">
        <v>100</v>
      </c>
      <c r="O3">
        <v>100</v>
      </c>
      <c r="P3">
        <v>100</v>
      </c>
      <c r="Q3">
        <v>100</v>
      </c>
      <c r="R3">
        <v>100</v>
      </c>
      <c r="S3" s="1" t="s">
        <v>21</v>
      </c>
      <c r="T3">
        <v>1481.67</v>
      </c>
    </row>
    <row r="4" spans="1:20" x14ac:dyDescent="0.5">
      <c r="A4" s="1" t="s">
        <v>114</v>
      </c>
      <c r="B4">
        <v>100</v>
      </c>
      <c r="C4">
        <v>100</v>
      </c>
      <c r="D4">
        <v>100</v>
      </c>
      <c r="E4">
        <v>92</v>
      </c>
      <c r="F4">
        <v>100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>
        <v>20</v>
      </c>
      <c r="M4">
        <v>0</v>
      </c>
      <c r="N4">
        <v>100</v>
      </c>
      <c r="O4">
        <v>90</v>
      </c>
      <c r="P4">
        <v>100</v>
      </c>
      <c r="Q4">
        <v>100</v>
      </c>
      <c r="R4">
        <v>100</v>
      </c>
      <c r="S4">
        <v>490</v>
      </c>
      <c r="T4">
        <v>1492</v>
      </c>
    </row>
    <row r="5" spans="1:20" x14ac:dyDescent="0.5">
      <c r="A5" s="1" t="s">
        <v>161</v>
      </c>
      <c r="B5" s="1" t="s">
        <v>21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>
        <v>0</v>
      </c>
      <c r="M5">
        <v>0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>
        <v>0</v>
      </c>
    </row>
    <row r="6" spans="1:20" x14ac:dyDescent="0.5">
      <c r="A6" s="1" t="s">
        <v>55</v>
      </c>
      <c r="B6">
        <v>100</v>
      </c>
      <c r="C6">
        <v>100</v>
      </c>
      <c r="D6">
        <v>100</v>
      </c>
      <c r="E6">
        <v>80</v>
      </c>
      <c r="F6">
        <v>100</v>
      </c>
      <c r="G6">
        <v>100</v>
      </c>
      <c r="H6">
        <v>100</v>
      </c>
      <c r="I6">
        <v>100</v>
      </c>
      <c r="J6">
        <v>90</v>
      </c>
      <c r="K6">
        <v>98</v>
      </c>
      <c r="L6">
        <v>20</v>
      </c>
      <c r="M6">
        <v>20</v>
      </c>
      <c r="N6">
        <v>100</v>
      </c>
      <c r="O6">
        <v>100</v>
      </c>
      <c r="P6">
        <v>100</v>
      </c>
      <c r="Q6">
        <v>100</v>
      </c>
      <c r="R6">
        <v>100</v>
      </c>
      <c r="S6" s="1" t="s">
        <v>21</v>
      </c>
      <c r="T6">
        <v>1508</v>
      </c>
    </row>
    <row r="7" spans="1:20" x14ac:dyDescent="0.5">
      <c r="A7" s="1" t="s">
        <v>93</v>
      </c>
      <c r="B7">
        <v>85.56</v>
      </c>
      <c r="C7">
        <v>60</v>
      </c>
      <c r="D7">
        <v>40</v>
      </c>
      <c r="E7">
        <v>55</v>
      </c>
      <c r="F7">
        <v>90</v>
      </c>
      <c r="G7">
        <v>60</v>
      </c>
      <c r="H7">
        <v>80</v>
      </c>
      <c r="I7">
        <v>90</v>
      </c>
      <c r="J7">
        <v>70</v>
      </c>
      <c r="K7">
        <v>90</v>
      </c>
      <c r="L7">
        <v>0</v>
      </c>
      <c r="M7">
        <v>15</v>
      </c>
      <c r="N7">
        <v>87</v>
      </c>
      <c r="O7">
        <v>70</v>
      </c>
      <c r="P7">
        <v>60</v>
      </c>
      <c r="Q7">
        <v>90</v>
      </c>
      <c r="R7">
        <v>80</v>
      </c>
      <c r="S7" s="1" t="s">
        <v>21</v>
      </c>
      <c r="T7">
        <v>1122.56</v>
      </c>
    </row>
    <row r="8" spans="1:20" x14ac:dyDescent="0.5">
      <c r="A8" s="1" t="s">
        <v>164</v>
      </c>
      <c r="B8" s="1" t="s">
        <v>21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>
        <v>0</v>
      </c>
      <c r="M8">
        <v>0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>
        <v>0</v>
      </c>
    </row>
    <row r="9" spans="1:20" x14ac:dyDescent="0.5">
      <c r="A9" s="1" t="s">
        <v>26</v>
      </c>
      <c r="B9">
        <v>100</v>
      </c>
      <c r="C9">
        <v>100</v>
      </c>
      <c r="D9">
        <v>100</v>
      </c>
      <c r="E9">
        <v>65</v>
      </c>
      <c r="F9">
        <v>90</v>
      </c>
      <c r="G9">
        <v>80</v>
      </c>
      <c r="H9">
        <v>100</v>
      </c>
      <c r="I9">
        <v>100</v>
      </c>
      <c r="J9">
        <v>95</v>
      </c>
      <c r="K9">
        <v>65</v>
      </c>
      <c r="L9">
        <v>20</v>
      </c>
      <c r="M9">
        <v>20</v>
      </c>
      <c r="N9">
        <v>100</v>
      </c>
      <c r="O9">
        <v>100</v>
      </c>
      <c r="P9">
        <v>100</v>
      </c>
      <c r="Q9">
        <v>100</v>
      </c>
      <c r="R9">
        <v>100</v>
      </c>
      <c r="S9">
        <v>200</v>
      </c>
      <c r="T9">
        <v>1635</v>
      </c>
    </row>
    <row r="10" spans="1:20" x14ac:dyDescent="0.5">
      <c r="A10" s="1" t="s">
        <v>64</v>
      </c>
      <c r="B10" s="1" t="s">
        <v>21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>
        <v>0</v>
      </c>
      <c r="M10">
        <v>0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>
        <v>0</v>
      </c>
    </row>
    <row r="11" spans="1:20" x14ac:dyDescent="0.5">
      <c r="A11" s="1" t="s">
        <v>43</v>
      </c>
      <c r="B11" s="1" t="s">
        <v>21</v>
      </c>
      <c r="C11" s="1" t="s">
        <v>21</v>
      </c>
      <c r="D11">
        <v>0</v>
      </c>
      <c r="E11">
        <v>80</v>
      </c>
      <c r="F11" s="1" t="s">
        <v>21</v>
      </c>
      <c r="G11" s="1" t="s">
        <v>21</v>
      </c>
      <c r="H11">
        <v>0</v>
      </c>
      <c r="I11">
        <v>90</v>
      </c>
      <c r="J11">
        <v>80</v>
      </c>
      <c r="K11">
        <v>65</v>
      </c>
      <c r="L11">
        <v>0</v>
      </c>
      <c r="M11">
        <v>0</v>
      </c>
      <c r="N11">
        <v>30</v>
      </c>
      <c r="O11">
        <v>85</v>
      </c>
      <c r="P11">
        <v>100</v>
      </c>
      <c r="Q11">
        <v>80</v>
      </c>
      <c r="R11" s="1" t="s">
        <v>21</v>
      </c>
      <c r="S11">
        <v>590</v>
      </c>
      <c r="T11">
        <v>1200</v>
      </c>
    </row>
    <row r="12" spans="1:20" x14ac:dyDescent="0.5">
      <c r="A12" s="1" t="s">
        <v>22</v>
      </c>
      <c r="B12">
        <v>79.67</v>
      </c>
      <c r="C12">
        <v>100</v>
      </c>
      <c r="D12">
        <v>90</v>
      </c>
      <c r="E12">
        <v>80</v>
      </c>
      <c r="F12">
        <v>100</v>
      </c>
      <c r="G12">
        <v>90</v>
      </c>
      <c r="H12">
        <v>95</v>
      </c>
      <c r="I12">
        <v>90</v>
      </c>
      <c r="J12">
        <v>95</v>
      </c>
      <c r="K12">
        <v>95</v>
      </c>
      <c r="L12">
        <v>10</v>
      </c>
      <c r="M12">
        <v>20</v>
      </c>
      <c r="N12">
        <v>100</v>
      </c>
      <c r="O12">
        <v>100</v>
      </c>
      <c r="P12">
        <v>100</v>
      </c>
      <c r="Q12">
        <v>100</v>
      </c>
      <c r="R12">
        <v>100</v>
      </c>
      <c r="S12" s="1" t="s">
        <v>21</v>
      </c>
      <c r="T12">
        <v>1444.67</v>
      </c>
    </row>
    <row r="13" spans="1:20" x14ac:dyDescent="0.5">
      <c r="A13" s="1" t="s">
        <v>24</v>
      </c>
      <c r="B13">
        <v>100</v>
      </c>
      <c r="C13">
        <v>100</v>
      </c>
      <c r="D13">
        <v>100</v>
      </c>
      <c r="E13">
        <v>85</v>
      </c>
      <c r="F13">
        <v>100</v>
      </c>
      <c r="G13">
        <v>100</v>
      </c>
      <c r="H13">
        <v>100</v>
      </c>
      <c r="I13">
        <v>100</v>
      </c>
      <c r="J13">
        <v>90</v>
      </c>
      <c r="K13">
        <v>70</v>
      </c>
      <c r="L13">
        <v>20</v>
      </c>
      <c r="M13">
        <v>20</v>
      </c>
      <c r="N13">
        <v>100</v>
      </c>
      <c r="O13">
        <v>100</v>
      </c>
      <c r="P13">
        <v>100</v>
      </c>
      <c r="Q13">
        <v>100</v>
      </c>
      <c r="R13">
        <v>100</v>
      </c>
      <c r="S13" s="1" t="s">
        <v>21</v>
      </c>
      <c r="T13">
        <v>1485</v>
      </c>
    </row>
    <row r="14" spans="1:20" x14ac:dyDescent="0.5">
      <c r="A14" s="1" t="s">
        <v>89</v>
      </c>
      <c r="B14">
        <v>96.67</v>
      </c>
      <c r="C14">
        <v>100</v>
      </c>
      <c r="D14">
        <v>95</v>
      </c>
      <c r="E14">
        <v>85</v>
      </c>
      <c r="F14">
        <v>90</v>
      </c>
      <c r="G14">
        <v>90</v>
      </c>
      <c r="H14">
        <v>100</v>
      </c>
      <c r="I14">
        <v>95</v>
      </c>
      <c r="J14">
        <v>95</v>
      </c>
      <c r="K14" s="1" t="s">
        <v>21</v>
      </c>
      <c r="L14">
        <v>20</v>
      </c>
      <c r="M14">
        <v>20</v>
      </c>
      <c r="N14">
        <v>100</v>
      </c>
      <c r="O14">
        <v>100</v>
      </c>
      <c r="P14">
        <v>100</v>
      </c>
      <c r="Q14">
        <v>100</v>
      </c>
      <c r="R14">
        <v>100</v>
      </c>
      <c r="S14">
        <v>90</v>
      </c>
      <c r="T14">
        <v>1476.67</v>
      </c>
    </row>
    <row r="15" spans="1:20" x14ac:dyDescent="0.5">
      <c r="A15" s="1" t="s">
        <v>65</v>
      </c>
      <c r="B15">
        <v>100</v>
      </c>
      <c r="C15">
        <v>100</v>
      </c>
      <c r="D15">
        <v>100</v>
      </c>
      <c r="E15">
        <v>80</v>
      </c>
      <c r="F15">
        <v>90</v>
      </c>
      <c r="G15">
        <v>100</v>
      </c>
      <c r="H15">
        <v>100</v>
      </c>
      <c r="I15">
        <v>100</v>
      </c>
      <c r="J15">
        <v>100</v>
      </c>
      <c r="K15" s="1" t="s">
        <v>21</v>
      </c>
      <c r="L15">
        <v>20</v>
      </c>
      <c r="M15">
        <v>20</v>
      </c>
      <c r="N15">
        <v>95</v>
      </c>
      <c r="O15">
        <v>100</v>
      </c>
      <c r="P15">
        <v>100</v>
      </c>
      <c r="Q15">
        <v>100</v>
      </c>
      <c r="R15">
        <v>90</v>
      </c>
      <c r="S15">
        <v>100</v>
      </c>
      <c r="T15">
        <v>1495</v>
      </c>
    </row>
    <row r="16" spans="1:20" x14ac:dyDescent="0.5">
      <c r="A16" s="1" t="s">
        <v>31</v>
      </c>
      <c r="B16">
        <v>55.56</v>
      </c>
      <c r="C16">
        <v>100</v>
      </c>
      <c r="D16">
        <v>10</v>
      </c>
      <c r="E16">
        <v>55</v>
      </c>
      <c r="F16">
        <v>90</v>
      </c>
      <c r="G16">
        <v>85</v>
      </c>
      <c r="H16">
        <v>80</v>
      </c>
      <c r="I16">
        <v>90</v>
      </c>
      <c r="J16">
        <v>90</v>
      </c>
      <c r="K16">
        <v>80</v>
      </c>
      <c r="L16">
        <v>0</v>
      </c>
      <c r="M16">
        <v>20</v>
      </c>
      <c r="N16">
        <v>90</v>
      </c>
      <c r="O16">
        <v>100</v>
      </c>
      <c r="P16">
        <v>100</v>
      </c>
      <c r="Q16">
        <v>100</v>
      </c>
      <c r="R16">
        <v>90</v>
      </c>
      <c r="S16">
        <v>260</v>
      </c>
      <c r="T16">
        <v>1495.56</v>
      </c>
    </row>
    <row r="17" spans="1:20" x14ac:dyDescent="0.5">
      <c r="A17" s="1" t="s">
        <v>117</v>
      </c>
      <c r="B17">
        <v>75.23</v>
      </c>
      <c r="C17">
        <v>100</v>
      </c>
      <c r="D17">
        <v>50</v>
      </c>
      <c r="E17">
        <v>60</v>
      </c>
      <c r="F17">
        <v>95</v>
      </c>
      <c r="G17">
        <v>70</v>
      </c>
      <c r="H17">
        <v>100</v>
      </c>
      <c r="I17">
        <v>100</v>
      </c>
      <c r="J17">
        <v>80</v>
      </c>
      <c r="K17">
        <v>80</v>
      </c>
      <c r="L17">
        <v>10</v>
      </c>
      <c r="M17">
        <v>20</v>
      </c>
      <c r="N17">
        <v>100</v>
      </c>
      <c r="O17">
        <v>90</v>
      </c>
      <c r="P17">
        <v>100</v>
      </c>
      <c r="Q17">
        <v>100</v>
      </c>
      <c r="R17">
        <v>100</v>
      </c>
      <c r="S17" s="1" t="s">
        <v>21</v>
      </c>
      <c r="T17">
        <v>1330.23</v>
      </c>
    </row>
    <row r="18" spans="1:20" x14ac:dyDescent="0.5">
      <c r="A18" s="1" t="s">
        <v>82</v>
      </c>
      <c r="B18">
        <v>96.67</v>
      </c>
      <c r="C18">
        <v>100</v>
      </c>
      <c r="D18">
        <v>50</v>
      </c>
      <c r="E18">
        <v>75</v>
      </c>
      <c r="F18">
        <v>95</v>
      </c>
      <c r="G18">
        <v>75</v>
      </c>
      <c r="H18">
        <v>85</v>
      </c>
      <c r="I18">
        <v>90</v>
      </c>
      <c r="J18">
        <v>100</v>
      </c>
      <c r="K18">
        <v>70</v>
      </c>
      <c r="L18">
        <v>10</v>
      </c>
      <c r="M18">
        <v>0</v>
      </c>
      <c r="N18">
        <v>100</v>
      </c>
      <c r="O18">
        <v>100</v>
      </c>
      <c r="P18">
        <v>100</v>
      </c>
      <c r="Q18">
        <v>100</v>
      </c>
      <c r="R18">
        <v>85</v>
      </c>
      <c r="S18" s="1" t="s">
        <v>21</v>
      </c>
      <c r="T18">
        <v>1331.67</v>
      </c>
    </row>
    <row r="19" spans="1:20" x14ac:dyDescent="0.5">
      <c r="A19" s="1" t="s">
        <v>57</v>
      </c>
      <c r="B19">
        <v>88.89</v>
      </c>
      <c r="C19">
        <v>100</v>
      </c>
      <c r="D19">
        <v>65</v>
      </c>
      <c r="E19">
        <v>70</v>
      </c>
      <c r="F19">
        <v>100</v>
      </c>
      <c r="G19">
        <v>75</v>
      </c>
      <c r="H19">
        <v>100</v>
      </c>
      <c r="I19">
        <v>100</v>
      </c>
      <c r="J19">
        <v>75</v>
      </c>
      <c r="K19">
        <v>80</v>
      </c>
      <c r="L19">
        <v>0</v>
      </c>
      <c r="M19">
        <v>20</v>
      </c>
      <c r="N19">
        <v>100</v>
      </c>
      <c r="O19">
        <v>100</v>
      </c>
      <c r="P19">
        <v>100</v>
      </c>
      <c r="Q19">
        <v>100</v>
      </c>
      <c r="R19">
        <v>100</v>
      </c>
      <c r="S19" s="1" t="s">
        <v>21</v>
      </c>
      <c r="T19">
        <v>1373.89</v>
      </c>
    </row>
    <row r="20" spans="1:20" x14ac:dyDescent="0.5">
      <c r="A20" s="1" t="s">
        <v>101</v>
      </c>
      <c r="B20">
        <v>100</v>
      </c>
      <c r="C20">
        <v>100</v>
      </c>
      <c r="D20">
        <v>50</v>
      </c>
      <c r="E20">
        <v>80</v>
      </c>
      <c r="F20">
        <v>100</v>
      </c>
      <c r="G20">
        <v>90</v>
      </c>
      <c r="H20">
        <v>100</v>
      </c>
      <c r="I20">
        <v>100</v>
      </c>
      <c r="J20">
        <v>100</v>
      </c>
      <c r="K20">
        <v>90</v>
      </c>
      <c r="L20">
        <v>15</v>
      </c>
      <c r="M20">
        <v>20</v>
      </c>
      <c r="N20">
        <v>100</v>
      </c>
      <c r="O20">
        <v>100</v>
      </c>
      <c r="P20">
        <v>100</v>
      </c>
      <c r="Q20">
        <v>100</v>
      </c>
      <c r="R20">
        <v>100</v>
      </c>
      <c r="S20">
        <v>195</v>
      </c>
      <c r="T20">
        <v>1640</v>
      </c>
    </row>
    <row r="21" spans="1:20" x14ac:dyDescent="0.5">
      <c r="A21" s="1" t="s">
        <v>25</v>
      </c>
      <c r="B21" s="1" t="s">
        <v>21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>
        <v>0</v>
      </c>
      <c r="M21">
        <v>0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>
        <v>0</v>
      </c>
    </row>
    <row r="22" spans="1:20" x14ac:dyDescent="0.5">
      <c r="A22" s="1" t="s">
        <v>96</v>
      </c>
      <c r="B22">
        <v>100</v>
      </c>
      <c r="C22">
        <v>100</v>
      </c>
      <c r="D22">
        <v>100</v>
      </c>
      <c r="E22">
        <v>90</v>
      </c>
      <c r="F22">
        <v>90</v>
      </c>
      <c r="G22">
        <v>85</v>
      </c>
      <c r="H22">
        <v>100</v>
      </c>
      <c r="I22">
        <v>90</v>
      </c>
      <c r="J22">
        <v>95</v>
      </c>
      <c r="K22">
        <v>82</v>
      </c>
      <c r="L22">
        <v>15</v>
      </c>
      <c r="M22">
        <v>20</v>
      </c>
      <c r="N22">
        <v>100</v>
      </c>
      <c r="O22">
        <v>100</v>
      </c>
      <c r="P22">
        <v>100</v>
      </c>
      <c r="Q22">
        <v>100</v>
      </c>
      <c r="R22">
        <v>100</v>
      </c>
      <c r="S22" s="1" t="s">
        <v>21</v>
      </c>
      <c r="T22">
        <v>1467</v>
      </c>
    </row>
    <row r="23" spans="1:20" x14ac:dyDescent="0.5">
      <c r="A23" s="1" t="s">
        <v>27</v>
      </c>
      <c r="B23">
        <v>100</v>
      </c>
      <c r="C23">
        <v>100</v>
      </c>
      <c r="D23">
        <v>90</v>
      </c>
      <c r="E23">
        <v>95</v>
      </c>
      <c r="F23">
        <v>100</v>
      </c>
      <c r="G23">
        <v>100</v>
      </c>
      <c r="H23">
        <v>100</v>
      </c>
      <c r="I23">
        <v>100</v>
      </c>
      <c r="J23">
        <v>90</v>
      </c>
      <c r="K23">
        <v>100</v>
      </c>
      <c r="L23">
        <v>20</v>
      </c>
      <c r="M23">
        <v>20</v>
      </c>
      <c r="N23">
        <v>100</v>
      </c>
      <c r="O23">
        <v>100</v>
      </c>
      <c r="P23">
        <v>100</v>
      </c>
      <c r="Q23">
        <v>100</v>
      </c>
      <c r="R23">
        <v>100</v>
      </c>
      <c r="S23" s="1" t="s">
        <v>21</v>
      </c>
      <c r="T23">
        <v>1515</v>
      </c>
    </row>
    <row r="24" spans="1:20" x14ac:dyDescent="0.5">
      <c r="A24" s="1" t="s">
        <v>162</v>
      </c>
      <c r="B24" s="1" t="s">
        <v>21</v>
      </c>
      <c r="C24" s="1" t="s">
        <v>21</v>
      </c>
      <c r="D24" s="1" t="s">
        <v>21</v>
      </c>
      <c r="E24" s="1" t="s">
        <v>21</v>
      </c>
      <c r="F24" s="1" t="s">
        <v>21</v>
      </c>
      <c r="G24" s="1" t="s">
        <v>21</v>
      </c>
      <c r="H24" s="1" t="s">
        <v>21</v>
      </c>
      <c r="I24" s="1" t="s">
        <v>21</v>
      </c>
      <c r="J24" s="1" t="s">
        <v>21</v>
      </c>
      <c r="K24" s="1" t="s">
        <v>21</v>
      </c>
      <c r="L24">
        <v>0</v>
      </c>
      <c r="M24">
        <v>0</v>
      </c>
      <c r="N24" s="1" t="s">
        <v>21</v>
      </c>
      <c r="O24" s="1" t="s">
        <v>21</v>
      </c>
      <c r="P24" s="1" t="s">
        <v>21</v>
      </c>
      <c r="Q24" s="1" t="s">
        <v>21</v>
      </c>
      <c r="R24" s="1" t="s">
        <v>21</v>
      </c>
      <c r="S24" s="1" t="s">
        <v>21</v>
      </c>
      <c r="T24">
        <v>0</v>
      </c>
    </row>
    <row r="25" spans="1:20" x14ac:dyDescent="0.5">
      <c r="A25" s="1" t="s">
        <v>111</v>
      </c>
      <c r="B25">
        <v>100</v>
      </c>
      <c r="C25">
        <v>100</v>
      </c>
      <c r="D25">
        <v>30</v>
      </c>
      <c r="E25">
        <v>60</v>
      </c>
      <c r="F25">
        <v>95</v>
      </c>
      <c r="G25">
        <v>75</v>
      </c>
      <c r="H25">
        <v>85</v>
      </c>
      <c r="I25">
        <v>100</v>
      </c>
      <c r="J25">
        <v>100</v>
      </c>
      <c r="K25">
        <v>95</v>
      </c>
      <c r="L25">
        <v>20</v>
      </c>
      <c r="M25">
        <v>0</v>
      </c>
      <c r="N25">
        <v>100</v>
      </c>
      <c r="O25">
        <v>85</v>
      </c>
      <c r="P25">
        <v>100</v>
      </c>
      <c r="Q25">
        <v>100</v>
      </c>
      <c r="R25">
        <v>100</v>
      </c>
      <c r="S25" s="1" t="s">
        <v>21</v>
      </c>
      <c r="T25">
        <v>1345</v>
      </c>
    </row>
    <row r="26" spans="1:20" x14ac:dyDescent="0.5">
      <c r="A26" s="1" t="s">
        <v>94</v>
      </c>
      <c r="B26">
        <v>96.67</v>
      </c>
      <c r="C26">
        <v>100</v>
      </c>
      <c r="D26">
        <v>90</v>
      </c>
      <c r="E26">
        <v>63</v>
      </c>
      <c r="F26">
        <v>95</v>
      </c>
      <c r="G26">
        <v>35</v>
      </c>
      <c r="H26">
        <v>85</v>
      </c>
      <c r="I26">
        <v>90</v>
      </c>
      <c r="J26">
        <v>90</v>
      </c>
      <c r="K26">
        <v>85</v>
      </c>
      <c r="L26">
        <v>10</v>
      </c>
      <c r="M26">
        <v>20</v>
      </c>
      <c r="N26">
        <v>100</v>
      </c>
      <c r="O26">
        <v>98</v>
      </c>
      <c r="P26">
        <v>100</v>
      </c>
      <c r="Q26">
        <v>100</v>
      </c>
      <c r="R26">
        <v>100</v>
      </c>
      <c r="S26">
        <v>200</v>
      </c>
      <c r="T26">
        <v>1557.67</v>
      </c>
    </row>
    <row r="27" spans="1:20" x14ac:dyDescent="0.5">
      <c r="A27" s="1" t="s">
        <v>87</v>
      </c>
      <c r="B27">
        <v>93.67</v>
      </c>
      <c r="C27">
        <v>100</v>
      </c>
      <c r="D27">
        <v>80</v>
      </c>
      <c r="E27">
        <v>65</v>
      </c>
      <c r="F27">
        <v>90</v>
      </c>
      <c r="G27">
        <v>80</v>
      </c>
      <c r="H27">
        <v>100</v>
      </c>
      <c r="I27">
        <v>90</v>
      </c>
      <c r="J27">
        <v>0</v>
      </c>
      <c r="K27">
        <v>75</v>
      </c>
      <c r="L27">
        <v>0</v>
      </c>
      <c r="M27">
        <v>10</v>
      </c>
      <c r="N27">
        <v>100</v>
      </c>
      <c r="O27">
        <v>93</v>
      </c>
      <c r="P27">
        <v>100</v>
      </c>
      <c r="Q27">
        <v>100</v>
      </c>
      <c r="R27">
        <v>100</v>
      </c>
      <c r="S27">
        <v>355</v>
      </c>
      <c r="T27">
        <v>1631.67</v>
      </c>
    </row>
    <row r="28" spans="1:20" x14ac:dyDescent="0.5">
      <c r="A28" s="1" t="s">
        <v>91</v>
      </c>
      <c r="B28">
        <v>100</v>
      </c>
      <c r="C28">
        <v>100</v>
      </c>
      <c r="D28">
        <v>100</v>
      </c>
      <c r="E28">
        <v>95</v>
      </c>
      <c r="F28">
        <v>100</v>
      </c>
      <c r="G28">
        <v>85</v>
      </c>
      <c r="H28">
        <v>100</v>
      </c>
      <c r="I28">
        <v>100</v>
      </c>
      <c r="J28">
        <v>100</v>
      </c>
      <c r="K28">
        <v>95</v>
      </c>
      <c r="L28">
        <v>10</v>
      </c>
      <c r="M28">
        <v>20</v>
      </c>
      <c r="N28">
        <v>100</v>
      </c>
      <c r="O28">
        <v>100</v>
      </c>
      <c r="P28">
        <v>100</v>
      </c>
      <c r="Q28">
        <v>100</v>
      </c>
      <c r="R28">
        <v>100</v>
      </c>
      <c r="S28" s="1" t="s">
        <v>21</v>
      </c>
      <c r="T28">
        <v>1505</v>
      </c>
    </row>
    <row r="29" spans="1:20" x14ac:dyDescent="0.5">
      <c r="A29" s="1" t="s">
        <v>76</v>
      </c>
      <c r="B29">
        <v>96.67</v>
      </c>
      <c r="C29">
        <v>100</v>
      </c>
      <c r="D29">
        <v>100</v>
      </c>
      <c r="E29">
        <v>65</v>
      </c>
      <c r="F29">
        <v>85</v>
      </c>
      <c r="G29">
        <v>75</v>
      </c>
      <c r="H29">
        <v>90</v>
      </c>
      <c r="I29">
        <v>100</v>
      </c>
      <c r="J29">
        <v>85</v>
      </c>
      <c r="K29">
        <v>85</v>
      </c>
      <c r="L29">
        <v>0</v>
      </c>
      <c r="M29">
        <v>20</v>
      </c>
      <c r="N29">
        <v>100</v>
      </c>
      <c r="O29">
        <v>100</v>
      </c>
      <c r="P29">
        <v>100</v>
      </c>
      <c r="Q29">
        <v>100</v>
      </c>
      <c r="R29">
        <v>100</v>
      </c>
      <c r="S29" s="1" t="s">
        <v>21</v>
      </c>
      <c r="T29">
        <v>1401.67</v>
      </c>
    </row>
    <row r="30" spans="1:20" x14ac:dyDescent="0.5">
      <c r="A30" s="1" t="s">
        <v>170</v>
      </c>
      <c r="B30" s="1" t="s">
        <v>21</v>
      </c>
      <c r="C30" s="1" t="s">
        <v>21</v>
      </c>
      <c r="D30" s="1" t="s">
        <v>21</v>
      </c>
      <c r="E30" s="1" t="s">
        <v>21</v>
      </c>
      <c r="F30" s="1" t="s">
        <v>21</v>
      </c>
      <c r="G30" s="1" t="s">
        <v>21</v>
      </c>
      <c r="H30" s="1" t="s">
        <v>21</v>
      </c>
      <c r="I30" s="1" t="s">
        <v>21</v>
      </c>
      <c r="J30" s="1" t="s">
        <v>21</v>
      </c>
      <c r="K30" s="1" t="s">
        <v>21</v>
      </c>
      <c r="L30">
        <v>0</v>
      </c>
      <c r="M30">
        <v>0</v>
      </c>
      <c r="N30" s="1" t="s">
        <v>21</v>
      </c>
      <c r="O30" s="1" t="s">
        <v>21</v>
      </c>
      <c r="P30" s="1" t="s">
        <v>21</v>
      </c>
      <c r="Q30" s="1" t="s">
        <v>21</v>
      </c>
      <c r="R30" s="1" t="s">
        <v>21</v>
      </c>
      <c r="S30" s="1" t="s">
        <v>21</v>
      </c>
      <c r="T30">
        <v>0</v>
      </c>
    </row>
    <row r="31" spans="1:20" x14ac:dyDescent="0.5">
      <c r="A31" s="1" t="s">
        <v>40</v>
      </c>
      <c r="B31" s="1" t="s">
        <v>21</v>
      </c>
      <c r="C31" s="1" t="s">
        <v>21</v>
      </c>
      <c r="D31" s="1" t="s">
        <v>21</v>
      </c>
      <c r="E31" s="1" t="s">
        <v>21</v>
      </c>
      <c r="F31" s="1" t="s">
        <v>21</v>
      </c>
      <c r="G31" s="1" t="s">
        <v>21</v>
      </c>
      <c r="H31" s="1" t="s">
        <v>21</v>
      </c>
      <c r="I31" s="1" t="s">
        <v>21</v>
      </c>
      <c r="J31" s="1" t="s">
        <v>21</v>
      </c>
      <c r="K31" s="1" t="s">
        <v>21</v>
      </c>
      <c r="L31">
        <v>0</v>
      </c>
      <c r="M31">
        <v>0</v>
      </c>
      <c r="N31">
        <v>70</v>
      </c>
      <c r="O31" s="1" t="s">
        <v>21</v>
      </c>
      <c r="P31" s="1" t="s">
        <v>21</v>
      </c>
      <c r="Q31" s="1" t="s">
        <v>21</v>
      </c>
      <c r="R31" s="1" t="s">
        <v>21</v>
      </c>
      <c r="S31" s="1" t="s">
        <v>21</v>
      </c>
      <c r="T31">
        <v>70</v>
      </c>
    </row>
    <row r="32" spans="1:20" x14ac:dyDescent="0.5">
      <c r="A32" s="1" t="s">
        <v>50</v>
      </c>
      <c r="B32">
        <v>100</v>
      </c>
      <c r="C32">
        <v>100</v>
      </c>
      <c r="D32">
        <v>80</v>
      </c>
      <c r="E32">
        <v>80</v>
      </c>
      <c r="F32">
        <v>90</v>
      </c>
      <c r="G32">
        <v>80</v>
      </c>
      <c r="H32">
        <v>100</v>
      </c>
      <c r="I32">
        <v>100</v>
      </c>
      <c r="J32">
        <v>100</v>
      </c>
      <c r="K32">
        <v>70</v>
      </c>
      <c r="L32">
        <v>20</v>
      </c>
      <c r="M32">
        <v>15</v>
      </c>
      <c r="N32">
        <v>100</v>
      </c>
      <c r="O32">
        <v>45</v>
      </c>
      <c r="P32">
        <v>95</v>
      </c>
      <c r="Q32">
        <v>80</v>
      </c>
      <c r="R32">
        <v>50</v>
      </c>
      <c r="S32">
        <v>280</v>
      </c>
      <c r="T32">
        <v>1585</v>
      </c>
    </row>
    <row r="33" spans="1:20" x14ac:dyDescent="0.5">
      <c r="A33" s="1" t="s">
        <v>80</v>
      </c>
      <c r="B33">
        <v>100</v>
      </c>
      <c r="C33">
        <v>100</v>
      </c>
      <c r="D33">
        <v>100</v>
      </c>
      <c r="E33">
        <v>77</v>
      </c>
      <c r="F33">
        <v>95</v>
      </c>
      <c r="G33">
        <v>80</v>
      </c>
      <c r="H33">
        <v>100</v>
      </c>
      <c r="I33">
        <v>100</v>
      </c>
      <c r="J33">
        <v>90</v>
      </c>
      <c r="K33">
        <v>100</v>
      </c>
      <c r="L33">
        <v>20</v>
      </c>
      <c r="M33">
        <v>20</v>
      </c>
      <c r="N33">
        <v>100</v>
      </c>
      <c r="O33">
        <v>100</v>
      </c>
      <c r="P33">
        <v>100</v>
      </c>
      <c r="Q33">
        <v>100</v>
      </c>
      <c r="R33">
        <v>100</v>
      </c>
      <c r="S33" s="1" t="s">
        <v>21</v>
      </c>
      <c r="T33">
        <v>1482</v>
      </c>
    </row>
    <row r="34" spans="1:20" x14ac:dyDescent="0.5">
      <c r="A34" s="1" t="s">
        <v>45</v>
      </c>
      <c r="B34">
        <v>100</v>
      </c>
      <c r="C34">
        <v>100</v>
      </c>
      <c r="D34">
        <v>100</v>
      </c>
      <c r="E34">
        <v>75</v>
      </c>
      <c r="F34">
        <v>100</v>
      </c>
      <c r="G34">
        <v>90</v>
      </c>
      <c r="H34">
        <v>100</v>
      </c>
      <c r="I34">
        <v>90</v>
      </c>
      <c r="J34">
        <v>95</v>
      </c>
      <c r="K34">
        <v>90</v>
      </c>
      <c r="L34">
        <v>0</v>
      </c>
      <c r="M34">
        <v>20</v>
      </c>
      <c r="N34">
        <v>100</v>
      </c>
      <c r="O34">
        <v>100</v>
      </c>
      <c r="P34">
        <v>100</v>
      </c>
      <c r="Q34">
        <v>100</v>
      </c>
      <c r="R34">
        <v>90</v>
      </c>
      <c r="S34" s="1" t="s">
        <v>21</v>
      </c>
      <c r="T34">
        <v>1450</v>
      </c>
    </row>
    <row r="35" spans="1:20" x14ac:dyDescent="0.5">
      <c r="A35" s="1" t="s">
        <v>46</v>
      </c>
      <c r="B35">
        <v>100</v>
      </c>
      <c r="C35" s="1" t="s">
        <v>21</v>
      </c>
      <c r="D35">
        <v>50</v>
      </c>
      <c r="E35">
        <v>100</v>
      </c>
      <c r="F35">
        <v>100</v>
      </c>
      <c r="G35">
        <v>100</v>
      </c>
      <c r="H35">
        <v>100</v>
      </c>
      <c r="I35">
        <v>100</v>
      </c>
      <c r="J35">
        <v>100</v>
      </c>
      <c r="K35">
        <v>100</v>
      </c>
      <c r="L35">
        <v>20</v>
      </c>
      <c r="M35">
        <v>20</v>
      </c>
      <c r="N35">
        <v>95</v>
      </c>
      <c r="O35">
        <v>100</v>
      </c>
      <c r="P35">
        <v>100</v>
      </c>
      <c r="Q35">
        <v>100</v>
      </c>
      <c r="R35">
        <v>90</v>
      </c>
      <c r="S35">
        <v>200</v>
      </c>
      <c r="T35">
        <v>1575</v>
      </c>
    </row>
    <row r="36" spans="1:20" x14ac:dyDescent="0.5">
      <c r="A36" s="1" t="s">
        <v>169</v>
      </c>
      <c r="B36">
        <v>96.67</v>
      </c>
      <c r="C36">
        <v>100</v>
      </c>
      <c r="D36">
        <v>40</v>
      </c>
      <c r="E36" s="1" t="s">
        <v>21</v>
      </c>
      <c r="F36" s="1" t="s">
        <v>21</v>
      </c>
      <c r="G36" s="1" t="s">
        <v>21</v>
      </c>
      <c r="H36" s="1" t="s">
        <v>21</v>
      </c>
      <c r="I36" s="1" t="s">
        <v>21</v>
      </c>
      <c r="J36" s="1" t="s">
        <v>21</v>
      </c>
      <c r="K36" s="1" t="s">
        <v>21</v>
      </c>
      <c r="L36">
        <v>15</v>
      </c>
      <c r="M36">
        <v>0</v>
      </c>
      <c r="N36">
        <v>100</v>
      </c>
      <c r="O36" s="1" t="s">
        <v>21</v>
      </c>
      <c r="P36" s="1" t="s">
        <v>21</v>
      </c>
      <c r="Q36" s="1" t="s">
        <v>21</v>
      </c>
      <c r="R36" s="1" t="s">
        <v>21</v>
      </c>
      <c r="S36" s="1" t="s">
        <v>21</v>
      </c>
      <c r="T36">
        <v>351.67</v>
      </c>
    </row>
    <row r="37" spans="1:20" x14ac:dyDescent="0.5">
      <c r="A37" s="1" t="s">
        <v>67</v>
      </c>
      <c r="B37">
        <v>88.89</v>
      </c>
      <c r="C37">
        <v>100</v>
      </c>
      <c r="D37">
        <v>100</v>
      </c>
      <c r="E37">
        <v>85</v>
      </c>
      <c r="F37">
        <v>85</v>
      </c>
      <c r="G37" s="1" t="s">
        <v>21</v>
      </c>
      <c r="H37" s="1" t="s">
        <v>21</v>
      </c>
      <c r="I37">
        <v>100</v>
      </c>
      <c r="J37" s="1" t="s">
        <v>21</v>
      </c>
      <c r="K37">
        <v>95</v>
      </c>
      <c r="L37">
        <v>20</v>
      </c>
      <c r="M37">
        <v>0</v>
      </c>
      <c r="N37">
        <v>95</v>
      </c>
      <c r="O37">
        <v>100</v>
      </c>
      <c r="P37">
        <v>100</v>
      </c>
      <c r="Q37">
        <v>100</v>
      </c>
      <c r="R37">
        <v>100</v>
      </c>
      <c r="S37">
        <v>300</v>
      </c>
      <c r="T37">
        <v>1468.89</v>
      </c>
    </row>
    <row r="38" spans="1:20" x14ac:dyDescent="0.5">
      <c r="A38" s="1" t="s">
        <v>49</v>
      </c>
      <c r="B38">
        <v>100</v>
      </c>
      <c r="C38">
        <v>100</v>
      </c>
      <c r="D38">
        <v>90</v>
      </c>
      <c r="E38">
        <v>55</v>
      </c>
      <c r="F38">
        <v>80</v>
      </c>
      <c r="G38" s="1" t="s">
        <v>21</v>
      </c>
      <c r="H38">
        <v>80</v>
      </c>
      <c r="I38" s="1" t="s">
        <v>21</v>
      </c>
      <c r="J38" s="1" t="s">
        <v>21</v>
      </c>
      <c r="K38" s="1" t="s">
        <v>21</v>
      </c>
      <c r="L38">
        <v>10</v>
      </c>
      <c r="M38">
        <v>0</v>
      </c>
      <c r="N38" s="1" t="s">
        <v>21</v>
      </c>
      <c r="O38" s="1" t="s">
        <v>21</v>
      </c>
      <c r="P38" s="1" t="s">
        <v>21</v>
      </c>
      <c r="Q38" s="1" t="s">
        <v>21</v>
      </c>
      <c r="R38" s="1" t="s">
        <v>21</v>
      </c>
      <c r="S38">
        <v>265</v>
      </c>
      <c r="T38">
        <v>780</v>
      </c>
    </row>
    <row r="39" spans="1:20" x14ac:dyDescent="0.5">
      <c r="A39" s="1" t="s">
        <v>38</v>
      </c>
      <c r="B39">
        <v>100</v>
      </c>
      <c r="C39">
        <v>100</v>
      </c>
      <c r="D39">
        <v>100</v>
      </c>
      <c r="E39">
        <v>90</v>
      </c>
      <c r="F39">
        <v>100</v>
      </c>
      <c r="G39">
        <v>75</v>
      </c>
      <c r="H39">
        <v>100</v>
      </c>
      <c r="I39">
        <v>100</v>
      </c>
      <c r="J39">
        <v>100</v>
      </c>
      <c r="K39" s="1" t="s">
        <v>21</v>
      </c>
      <c r="L39">
        <v>20</v>
      </c>
      <c r="M39">
        <v>20</v>
      </c>
      <c r="N39">
        <v>100</v>
      </c>
      <c r="O39">
        <v>100</v>
      </c>
      <c r="P39">
        <v>100</v>
      </c>
      <c r="Q39">
        <v>100</v>
      </c>
      <c r="R39" s="1" t="s">
        <v>21</v>
      </c>
      <c r="S39">
        <v>100</v>
      </c>
      <c r="T39">
        <v>1405</v>
      </c>
    </row>
    <row r="40" spans="1:20" x14ac:dyDescent="0.5">
      <c r="A40" s="1" t="s">
        <v>78</v>
      </c>
      <c r="B40">
        <v>100</v>
      </c>
      <c r="C40">
        <v>95</v>
      </c>
      <c r="D40">
        <v>100</v>
      </c>
      <c r="E40">
        <v>95</v>
      </c>
      <c r="F40">
        <v>90</v>
      </c>
      <c r="G40">
        <v>90</v>
      </c>
      <c r="H40">
        <v>100</v>
      </c>
      <c r="I40">
        <v>0</v>
      </c>
      <c r="J40">
        <v>90</v>
      </c>
      <c r="K40" s="1" t="s">
        <v>21</v>
      </c>
      <c r="L40">
        <v>0</v>
      </c>
      <c r="M40">
        <v>20</v>
      </c>
      <c r="N40">
        <v>100</v>
      </c>
      <c r="O40">
        <v>100</v>
      </c>
      <c r="P40">
        <v>90</v>
      </c>
      <c r="Q40">
        <v>50</v>
      </c>
      <c r="R40">
        <v>80</v>
      </c>
      <c r="S40">
        <v>0</v>
      </c>
      <c r="T40">
        <v>1200</v>
      </c>
    </row>
    <row r="41" spans="1:20" x14ac:dyDescent="0.5">
      <c r="A41" s="1" t="s">
        <v>103</v>
      </c>
      <c r="B41">
        <v>100</v>
      </c>
      <c r="C41">
        <v>100</v>
      </c>
      <c r="D41">
        <v>100</v>
      </c>
      <c r="E41">
        <v>65</v>
      </c>
      <c r="F41">
        <v>94</v>
      </c>
      <c r="G41">
        <v>90</v>
      </c>
      <c r="H41">
        <v>100</v>
      </c>
      <c r="I41">
        <v>95</v>
      </c>
      <c r="J41">
        <v>70</v>
      </c>
      <c r="K41">
        <v>95</v>
      </c>
      <c r="L41">
        <v>20</v>
      </c>
      <c r="M41">
        <v>20</v>
      </c>
      <c r="N41">
        <v>100</v>
      </c>
      <c r="O41">
        <v>100</v>
      </c>
      <c r="P41">
        <v>95</v>
      </c>
      <c r="Q41">
        <v>100</v>
      </c>
      <c r="R41">
        <v>90</v>
      </c>
      <c r="S41" s="1" t="s">
        <v>21</v>
      </c>
      <c r="T41">
        <v>1434</v>
      </c>
    </row>
    <row r="42" spans="1:20" x14ac:dyDescent="0.5">
      <c r="A42" s="1" t="s">
        <v>36</v>
      </c>
      <c r="B42">
        <v>100</v>
      </c>
      <c r="C42">
        <v>100</v>
      </c>
      <c r="D42">
        <v>0</v>
      </c>
      <c r="E42" s="1" t="s">
        <v>21</v>
      </c>
      <c r="F42">
        <v>85</v>
      </c>
      <c r="G42">
        <v>70</v>
      </c>
      <c r="H42" s="1" t="s">
        <v>21</v>
      </c>
      <c r="I42">
        <v>90</v>
      </c>
      <c r="J42" s="1" t="s">
        <v>21</v>
      </c>
      <c r="K42">
        <v>70</v>
      </c>
      <c r="L42">
        <v>20</v>
      </c>
      <c r="M42">
        <v>20</v>
      </c>
      <c r="N42">
        <v>100</v>
      </c>
      <c r="O42">
        <v>100</v>
      </c>
      <c r="P42">
        <v>95</v>
      </c>
      <c r="Q42">
        <v>100</v>
      </c>
      <c r="R42">
        <v>100</v>
      </c>
      <c r="S42">
        <v>385</v>
      </c>
      <c r="T42">
        <v>1435</v>
      </c>
    </row>
    <row r="43" spans="1:20" x14ac:dyDescent="0.5">
      <c r="A43" s="1" t="s">
        <v>51</v>
      </c>
      <c r="B43" s="1" t="s">
        <v>21</v>
      </c>
      <c r="C43">
        <v>85</v>
      </c>
      <c r="D43">
        <v>30</v>
      </c>
      <c r="E43">
        <v>55</v>
      </c>
      <c r="F43" s="1" t="s">
        <v>21</v>
      </c>
      <c r="G43" s="1" t="s">
        <v>21</v>
      </c>
      <c r="H43">
        <v>95</v>
      </c>
      <c r="I43">
        <v>75</v>
      </c>
      <c r="J43">
        <v>0</v>
      </c>
      <c r="K43">
        <v>70</v>
      </c>
      <c r="L43">
        <v>0</v>
      </c>
      <c r="M43">
        <v>0</v>
      </c>
      <c r="N43">
        <v>100</v>
      </c>
      <c r="O43">
        <v>50</v>
      </c>
      <c r="P43" s="1" t="s">
        <v>21</v>
      </c>
      <c r="Q43">
        <v>100</v>
      </c>
      <c r="R43">
        <v>100</v>
      </c>
      <c r="S43">
        <v>450</v>
      </c>
      <c r="T43">
        <v>1210</v>
      </c>
    </row>
    <row r="44" spans="1:20" x14ac:dyDescent="0.5">
      <c r="A44" s="1" t="s">
        <v>95</v>
      </c>
      <c r="B44">
        <v>100</v>
      </c>
      <c r="C44">
        <v>100</v>
      </c>
      <c r="D44">
        <v>100</v>
      </c>
      <c r="E44">
        <v>60</v>
      </c>
      <c r="F44">
        <v>90</v>
      </c>
      <c r="G44">
        <v>50</v>
      </c>
      <c r="H44">
        <v>100</v>
      </c>
      <c r="I44">
        <v>85</v>
      </c>
      <c r="J44">
        <v>80</v>
      </c>
      <c r="K44">
        <v>80</v>
      </c>
      <c r="L44">
        <v>20</v>
      </c>
      <c r="M44">
        <v>15</v>
      </c>
      <c r="N44">
        <v>100</v>
      </c>
      <c r="O44">
        <v>100</v>
      </c>
      <c r="P44">
        <v>100</v>
      </c>
      <c r="Q44">
        <v>100</v>
      </c>
      <c r="R44">
        <v>100</v>
      </c>
      <c r="S44">
        <v>200</v>
      </c>
      <c r="T44">
        <v>1580</v>
      </c>
    </row>
    <row r="45" spans="1:20" x14ac:dyDescent="0.5">
      <c r="A45" s="1" t="s">
        <v>37</v>
      </c>
      <c r="B45">
        <v>100</v>
      </c>
      <c r="C45">
        <v>100</v>
      </c>
      <c r="D45">
        <v>95</v>
      </c>
      <c r="E45">
        <v>80</v>
      </c>
      <c r="F45">
        <v>100</v>
      </c>
      <c r="G45">
        <v>100</v>
      </c>
      <c r="H45">
        <v>100</v>
      </c>
      <c r="I45">
        <v>100</v>
      </c>
      <c r="J45">
        <v>0</v>
      </c>
      <c r="K45">
        <v>90</v>
      </c>
      <c r="L45">
        <v>20</v>
      </c>
      <c r="M45">
        <v>0</v>
      </c>
      <c r="N45">
        <v>95</v>
      </c>
      <c r="O45">
        <v>100</v>
      </c>
      <c r="P45">
        <v>100</v>
      </c>
      <c r="Q45">
        <v>100</v>
      </c>
      <c r="R45">
        <v>100</v>
      </c>
      <c r="S45">
        <v>90</v>
      </c>
      <c r="T45">
        <v>1470</v>
      </c>
    </row>
    <row r="46" spans="1:20" x14ac:dyDescent="0.5">
      <c r="A46" s="1" t="s">
        <v>112</v>
      </c>
      <c r="B46">
        <v>96.67</v>
      </c>
      <c r="C46">
        <v>100</v>
      </c>
      <c r="D46">
        <v>0</v>
      </c>
      <c r="E46">
        <v>85</v>
      </c>
      <c r="F46" s="1" t="s">
        <v>21</v>
      </c>
      <c r="G46">
        <v>60</v>
      </c>
      <c r="H46">
        <v>50</v>
      </c>
      <c r="I46">
        <v>90</v>
      </c>
      <c r="J46" s="1" t="s">
        <v>21</v>
      </c>
      <c r="K46">
        <v>65</v>
      </c>
      <c r="L46">
        <v>20</v>
      </c>
      <c r="M46">
        <v>15</v>
      </c>
      <c r="N46">
        <v>76</v>
      </c>
      <c r="O46" s="1" t="s">
        <v>21</v>
      </c>
      <c r="P46">
        <v>90</v>
      </c>
      <c r="Q46">
        <v>60</v>
      </c>
      <c r="R46">
        <v>50</v>
      </c>
      <c r="S46">
        <v>180</v>
      </c>
      <c r="T46">
        <v>1037.67</v>
      </c>
    </row>
    <row r="47" spans="1:20" x14ac:dyDescent="0.5">
      <c r="A47" s="1" t="s">
        <v>39</v>
      </c>
      <c r="B47">
        <v>88.89</v>
      </c>
      <c r="C47">
        <v>90</v>
      </c>
      <c r="D47">
        <v>85</v>
      </c>
      <c r="E47">
        <v>75</v>
      </c>
      <c r="F47">
        <v>90</v>
      </c>
      <c r="G47">
        <v>65</v>
      </c>
      <c r="H47">
        <v>100</v>
      </c>
      <c r="I47">
        <v>100</v>
      </c>
      <c r="J47">
        <v>95</v>
      </c>
      <c r="K47">
        <v>80</v>
      </c>
      <c r="L47">
        <v>10</v>
      </c>
      <c r="M47">
        <v>20</v>
      </c>
      <c r="N47">
        <v>100</v>
      </c>
      <c r="O47">
        <v>90</v>
      </c>
      <c r="P47">
        <v>100</v>
      </c>
      <c r="Q47">
        <v>100</v>
      </c>
      <c r="R47">
        <v>100</v>
      </c>
      <c r="S47" s="1" t="s">
        <v>21</v>
      </c>
      <c r="T47">
        <v>1388.89</v>
      </c>
    </row>
    <row r="48" spans="1:20" x14ac:dyDescent="0.5">
      <c r="A48" s="1" t="s">
        <v>81</v>
      </c>
      <c r="B48" s="1" t="s">
        <v>21</v>
      </c>
      <c r="C48">
        <v>80</v>
      </c>
      <c r="D48">
        <v>80</v>
      </c>
      <c r="E48">
        <v>70</v>
      </c>
      <c r="F48">
        <v>98</v>
      </c>
      <c r="G48">
        <v>90</v>
      </c>
      <c r="H48" s="1" t="s">
        <v>21</v>
      </c>
      <c r="I48">
        <v>100</v>
      </c>
      <c r="J48">
        <v>90</v>
      </c>
      <c r="K48">
        <v>90</v>
      </c>
      <c r="L48">
        <v>0</v>
      </c>
      <c r="M48">
        <v>20</v>
      </c>
      <c r="N48">
        <v>100</v>
      </c>
      <c r="O48">
        <v>100</v>
      </c>
      <c r="P48">
        <v>100</v>
      </c>
      <c r="Q48">
        <v>100</v>
      </c>
      <c r="R48">
        <v>100</v>
      </c>
      <c r="S48">
        <v>80</v>
      </c>
      <c r="T48">
        <v>1298</v>
      </c>
    </row>
    <row r="49" spans="1:20" x14ac:dyDescent="0.5">
      <c r="A49" s="1" t="s">
        <v>23</v>
      </c>
      <c r="B49">
        <v>100</v>
      </c>
      <c r="C49">
        <v>100</v>
      </c>
      <c r="D49">
        <v>100</v>
      </c>
      <c r="E49">
        <v>100</v>
      </c>
      <c r="F49">
        <v>95</v>
      </c>
      <c r="G49">
        <v>40</v>
      </c>
      <c r="H49">
        <v>100</v>
      </c>
      <c r="I49">
        <v>100</v>
      </c>
      <c r="J49">
        <v>100</v>
      </c>
      <c r="K49">
        <v>80</v>
      </c>
      <c r="L49">
        <v>20</v>
      </c>
      <c r="M49">
        <v>20</v>
      </c>
      <c r="N49">
        <v>100</v>
      </c>
      <c r="O49">
        <v>100</v>
      </c>
      <c r="P49">
        <v>100</v>
      </c>
      <c r="Q49">
        <v>100</v>
      </c>
      <c r="R49">
        <v>100</v>
      </c>
      <c r="S49" s="1" t="s">
        <v>21</v>
      </c>
      <c r="T49">
        <v>1455</v>
      </c>
    </row>
    <row r="50" spans="1:20" x14ac:dyDescent="0.5">
      <c r="A50" s="1" t="s">
        <v>110</v>
      </c>
      <c r="B50">
        <v>100</v>
      </c>
      <c r="C50">
        <v>100</v>
      </c>
      <c r="D50">
        <v>95</v>
      </c>
      <c r="E50">
        <v>100</v>
      </c>
      <c r="F50">
        <v>93</v>
      </c>
      <c r="G50">
        <v>95</v>
      </c>
      <c r="H50">
        <v>100</v>
      </c>
      <c r="I50">
        <v>100</v>
      </c>
      <c r="J50">
        <v>95</v>
      </c>
      <c r="K50">
        <v>85</v>
      </c>
      <c r="L50">
        <v>0</v>
      </c>
      <c r="M50">
        <v>15</v>
      </c>
      <c r="N50">
        <v>100</v>
      </c>
      <c r="O50">
        <v>100</v>
      </c>
      <c r="P50">
        <v>100</v>
      </c>
      <c r="Q50">
        <v>100</v>
      </c>
      <c r="R50">
        <v>100</v>
      </c>
      <c r="S50" s="1" t="s">
        <v>21</v>
      </c>
      <c r="T50">
        <v>1478</v>
      </c>
    </row>
    <row r="51" spans="1:20" x14ac:dyDescent="0.5">
      <c r="A51" s="1" t="s">
        <v>68</v>
      </c>
      <c r="B51">
        <v>100</v>
      </c>
      <c r="C51">
        <v>100</v>
      </c>
      <c r="D51">
        <v>50</v>
      </c>
      <c r="E51">
        <v>60</v>
      </c>
      <c r="F51">
        <v>85</v>
      </c>
      <c r="G51">
        <v>70</v>
      </c>
      <c r="H51" s="1" t="s">
        <v>21</v>
      </c>
      <c r="I51">
        <v>85</v>
      </c>
      <c r="J51">
        <v>60</v>
      </c>
      <c r="K51">
        <v>65</v>
      </c>
      <c r="L51">
        <v>20</v>
      </c>
      <c r="M51">
        <v>20</v>
      </c>
      <c r="N51">
        <v>95</v>
      </c>
      <c r="O51">
        <v>100</v>
      </c>
      <c r="P51">
        <v>95</v>
      </c>
      <c r="Q51">
        <v>100</v>
      </c>
      <c r="R51">
        <v>100</v>
      </c>
      <c r="S51">
        <v>410</v>
      </c>
      <c r="T51">
        <v>1615</v>
      </c>
    </row>
    <row r="52" spans="1:20" x14ac:dyDescent="0.5">
      <c r="A52" s="1" t="s">
        <v>102</v>
      </c>
      <c r="B52">
        <v>100</v>
      </c>
      <c r="C52">
        <v>80</v>
      </c>
      <c r="D52">
        <v>90</v>
      </c>
      <c r="E52">
        <v>70</v>
      </c>
      <c r="F52">
        <v>0</v>
      </c>
      <c r="G52">
        <v>50</v>
      </c>
      <c r="H52">
        <v>100</v>
      </c>
      <c r="I52">
        <v>90</v>
      </c>
      <c r="J52" s="1" t="s">
        <v>21</v>
      </c>
      <c r="K52">
        <v>85</v>
      </c>
      <c r="L52">
        <v>20</v>
      </c>
      <c r="M52">
        <v>20</v>
      </c>
      <c r="N52">
        <v>100</v>
      </c>
      <c r="O52">
        <v>100</v>
      </c>
      <c r="P52">
        <v>95</v>
      </c>
      <c r="Q52">
        <v>80</v>
      </c>
      <c r="R52">
        <v>95</v>
      </c>
      <c r="S52">
        <v>195</v>
      </c>
      <c r="T52">
        <v>1370</v>
      </c>
    </row>
    <row r="53" spans="1:20" x14ac:dyDescent="0.5">
      <c r="A53" s="1" t="s">
        <v>63</v>
      </c>
      <c r="B53">
        <v>100</v>
      </c>
      <c r="C53">
        <v>100</v>
      </c>
      <c r="D53">
        <v>100</v>
      </c>
      <c r="E53">
        <v>85</v>
      </c>
      <c r="F53">
        <v>100</v>
      </c>
      <c r="G53">
        <v>90</v>
      </c>
      <c r="H53">
        <v>100</v>
      </c>
      <c r="I53">
        <v>100</v>
      </c>
      <c r="J53">
        <v>100</v>
      </c>
      <c r="K53">
        <v>100</v>
      </c>
      <c r="L53">
        <v>10</v>
      </c>
      <c r="M53">
        <v>20</v>
      </c>
      <c r="N53">
        <v>100</v>
      </c>
      <c r="O53">
        <v>100</v>
      </c>
      <c r="P53">
        <v>100</v>
      </c>
      <c r="Q53">
        <v>100</v>
      </c>
      <c r="R53">
        <v>100</v>
      </c>
      <c r="S53" s="1" t="s">
        <v>21</v>
      </c>
      <c r="T53">
        <v>1505</v>
      </c>
    </row>
    <row r="54" spans="1:20" x14ac:dyDescent="0.5">
      <c r="A54" s="1" t="s">
        <v>113</v>
      </c>
      <c r="B54">
        <v>0</v>
      </c>
      <c r="C54">
        <v>100</v>
      </c>
      <c r="D54">
        <v>0</v>
      </c>
      <c r="E54">
        <v>70</v>
      </c>
      <c r="F54">
        <v>95</v>
      </c>
      <c r="G54">
        <v>70</v>
      </c>
      <c r="H54">
        <v>85</v>
      </c>
      <c r="I54">
        <v>100</v>
      </c>
      <c r="J54">
        <v>75</v>
      </c>
      <c r="K54">
        <v>70</v>
      </c>
      <c r="L54">
        <v>0</v>
      </c>
      <c r="M54">
        <v>20</v>
      </c>
      <c r="N54">
        <v>100</v>
      </c>
      <c r="O54">
        <v>100</v>
      </c>
      <c r="P54">
        <v>100</v>
      </c>
      <c r="Q54">
        <v>100</v>
      </c>
      <c r="R54">
        <v>100</v>
      </c>
      <c r="S54">
        <v>195</v>
      </c>
      <c r="T54">
        <v>1380</v>
      </c>
    </row>
    <row r="55" spans="1:20" x14ac:dyDescent="0.5">
      <c r="A55" s="1" t="s">
        <v>69</v>
      </c>
      <c r="B55">
        <v>100</v>
      </c>
      <c r="C55">
        <v>50</v>
      </c>
      <c r="D55">
        <v>50</v>
      </c>
      <c r="E55">
        <v>40</v>
      </c>
      <c r="F55">
        <v>90</v>
      </c>
      <c r="G55">
        <v>80</v>
      </c>
      <c r="H55">
        <v>100</v>
      </c>
      <c r="I55">
        <v>90</v>
      </c>
      <c r="J55">
        <v>70</v>
      </c>
      <c r="K55">
        <v>80</v>
      </c>
      <c r="L55">
        <v>20</v>
      </c>
      <c r="M55">
        <v>0</v>
      </c>
      <c r="N55">
        <v>70</v>
      </c>
      <c r="O55">
        <v>100</v>
      </c>
      <c r="P55">
        <v>100</v>
      </c>
      <c r="Q55">
        <v>100</v>
      </c>
      <c r="R55">
        <v>100</v>
      </c>
      <c r="S55" s="1" t="s">
        <v>21</v>
      </c>
      <c r="T55">
        <v>1240</v>
      </c>
    </row>
    <row r="56" spans="1:20" x14ac:dyDescent="0.5">
      <c r="A56" s="1" t="s">
        <v>54</v>
      </c>
      <c r="B56">
        <v>88.89</v>
      </c>
      <c r="C56">
        <v>100</v>
      </c>
      <c r="D56">
        <v>0</v>
      </c>
      <c r="E56">
        <v>80</v>
      </c>
      <c r="F56">
        <v>90</v>
      </c>
      <c r="G56">
        <v>55</v>
      </c>
      <c r="H56">
        <v>90</v>
      </c>
      <c r="I56">
        <v>95</v>
      </c>
      <c r="J56">
        <v>70</v>
      </c>
      <c r="K56">
        <v>95</v>
      </c>
      <c r="L56">
        <v>20</v>
      </c>
      <c r="M56">
        <v>0</v>
      </c>
      <c r="N56">
        <v>100</v>
      </c>
      <c r="O56">
        <v>100</v>
      </c>
      <c r="P56">
        <v>100</v>
      </c>
      <c r="Q56">
        <v>100</v>
      </c>
      <c r="R56">
        <v>100</v>
      </c>
      <c r="S56">
        <v>195</v>
      </c>
      <c r="T56">
        <v>1478.89</v>
      </c>
    </row>
    <row r="57" spans="1:20" x14ac:dyDescent="0.5">
      <c r="A57" s="1" t="s">
        <v>41</v>
      </c>
      <c r="B57">
        <v>100</v>
      </c>
      <c r="C57">
        <v>100</v>
      </c>
      <c r="D57">
        <v>85</v>
      </c>
      <c r="E57">
        <v>70</v>
      </c>
      <c r="F57">
        <v>100</v>
      </c>
      <c r="G57">
        <v>100</v>
      </c>
      <c r="H57">
        <v>100</v>
      </c>
      <c r="I57">
        <v>100</v>
      </c>
      <c r="J57">
        <v>100</v>
      </c>
      <c r="K57">
        <v>100</v>
      </c>
      <c r="L57">
        <v>20</v>
      </c>
      <c r="M57">
        <v>20</v>
      </c>
      <c r="N57">
        <v>100</v>
      </c>
      <c r="O57">
        <v>100</v>
      </c>
      <c r="P57">
        <v>95</v>
      </c>
      <c r="Q57">
        <v>100</v>
      </c>
      <c r="R57">
        <v>100</v>
      </c>
      <c r="S57" s="1" t="s">
        <v>21</v>
      </c>
      <c r="T57">
        <v>1490</v>
      </c>
    </row>
    <row r="58" spans="1:20" x14ac:dyDescent="0.5">
      <c r="A58" s="1" t="s">
        <v>52</v>
      </c>
      <c r="B58">
        <v>100</v>
      </c>
      <c r="C58">
        <v>100</v>
      </c>
      <c r="D58">
        <v>80</v>
      </c>
      <c r="E58">
        <v>70</v>
      </c>
      <c r="F58">
        <v>85</v>
      </c>
      <c r="G58">
        <v>90</v>
      </c>
      <c r="H58">
        <v>85</v>
      </c>
      <c r="I58">
        <v>100</v>
      </c>
      <c r="J58">
        <v>90</v>
      </c>
      <c r="K58">
        <v>100</v>
      </c>
      <c r="L58">
        <v>20</v>
      </c>
      <c r="M58">
        <v>20</v>
      </c>
      <c r="N58">
        <v>100</v>
      </c>
      <c r="O58">
        <v>100</v>
      </c>
      <c r="P58">
        <v>100</v>
      </c>
      <c r="Q58">
        <v>100</v>
      </c>
      <c r="R58">
        <v>100</v>
      </c>
      <c r="S58" s="1" t="s">
        <v>21</v>
      </c>
      <c r="T58">
        <v>1440</v>
      </c>
    </row>
    <row r="59" spans="1:20" x14ac:dyDescent="0.5">
      <c r="A59" s="1" t="s">
        <v>71</v>
      </c>
      <c r="B59">
        <v>100</v>
      </c>
      <c r="C59">
        <v>100</v>
      </c>
      <c r="D59">
        <v>90</v>
      </c>
      <c r="E59">
        <v>98</v>
      </c>
      <c r="F59">
        <v>100</v>
      </c>
      <c r="G59">
        <v>75</v>
      </c>
      <c r="H59" s="1" t="s">
        <v>21</v>
      </c>
      <c r="I59">
        <v>100</v>
      </c>
      <c r="J59">
        <v>100</v>
      </c>
      <c r="K59">
        <v>95</v>
      </c>
      <c r="L59">
        <v>20</v>
      </c>
      <c r="M59">
        <v>20</v>
      </c>
      <c r="N59">
        <v>100</v>
      </c>
      <c r="O59">
        <v>100</v>
      </c>
      <c r="P59">
        <v>100</v>
      </c>
      <c r="Q59">
        <v>100</v>
      </c>
      <c r="R59">
        <v>100</v>
      </c>
      <c r="S59">
        <v>100</v>
      </c>
      <c r="T59">
        <v>1498</v>
      </c>
    </row>
    <row r="60" spans="1:20" x14ac:dyDescent="0.5">
      <c r="A60" s="1" t="s">
        <v>90</v>
      </c>
      <c r="B60">
        <v>100</v>
      </c>
      <c r="C60">
        <v>90</v>
      </c>
      <c r="D60">
        <v>80</v>
      </c>
      <c r="E60">
        <v>75</v>
      </c>
      <c r="F60">
        <v>95</v>
      </c>
      <c r="G60">
        <v>55</v>
      </c>
      <c r="H60">
        <v>100</v>
      </c>
      <c r="I60">
        <v>95</v>
      </c>
      <c r="J60">
        <v>95</v>
      </c>
      <c r="K60">
        <v>90</v>
      </c>
      <c r="L60">
        <v>20</v>
      </c>
      <c r="M60">
        <v>20</v>
      </c>
      <c r="N60">
        <v>100</v>
      </c>
      <c r="O60">
        <v>95</v>
      </c>
      <c r="P60">
        <v>75</v>
      </c>
      <c r="Q60">
        <v>100</v>
      </c>
      <c r="R60">
        <v>100</v>
      </c>
      <c r="S60" s="1" t="s">
        <v>21</v>
      </c>
      <c r="T60">
        <v>1385</v>
      </c>
    </row>
    <row r="61" spans="1:20" x14ac:dyDescent="0.5">
      <c r="A61" s="1" t="s">
        <v>34</v>
      </c>
      <c r="B61" s="1" t="s">
        <v>21</v>
      </c>
      <c r="C61">
        <v>100</v>
      </c>
      <c r="D61" s="1" t="s">
        <v>21</v>
      </c>
      <c r="E61">
        <v>45</v>
      </c>
      <c r="F61">
        <v>80</v>
      </c>
      <c r="G61">
        <v>55</v>
      </c>
      <c r="H61">
        <v>45</v>
      </c>
      <c r="I61" s="1" t="s">
        <v>21</v>
      </c>
      <c r="J61" s="1" t="s">
        <v>21</v>
      </c>
      <c r="K61" s="1" t="s">
        <v>21</v>
      </c>
      <c r="L61">
        <v>0</v>
      </c>
      <c r="M61">
        <v>10</v>
      </c>
      <c r="N61">
        <v>95</v>
      </c>
      <c r="O61">
        <v>90</v>
      </c>
      <c r="P61">
        <v>70</v>
      </c>
      <c r="Q61" s="1" t="s">
        <v>21</v>
      </c>
      <c r="R61" s="1" t="s">
        <v>21</v>
      </c>
      <c r="S61" s="1" t="s">
        <v>21</v>
      </c>
      <c r="T61">
        <v>590</v>
      </c>
    </row>
    <row r="62" spans="1:20" x14ac:dyDescent="0.5">
      <c r="A62" s="1" t="s">
        <v>84</v>
      </c>
      <c r="B62">
        <v>100</v>
      </c>
      <c r="C62">
        <v>100</v>
      </c>
      <c r="D62">
        <v>100</v>
      </c>
      <c r="E62">
        <v>80</v>
      </c>
      <c r="F62">
        <v>100</v>
      </c>
      <c r="G62">
        <v>80</v>
      </c>
      <c r="H62">
        <v>100</v>
      </c>
      <c r="I62">
        <v>100</v>
      </c>
      <c r="J62">
        <v>100</v>
      </c>
      <c r="K62">
        <v>100</v>
      </c>
      <c r="L62">
        <v>15</v>
      </c>
      <c r="M62">
        <v>20</v>
      </c>
      <c r="N62">
        <v>100</v>
      </c>
      <c r="O62">
        <v>100</v>
      </c>
      <c r="P62">
        <v>100</v>
      </c>
      <c r="Q62">
        <v>100</v>
      </c>
      <c r="R62">
        <v>100</v>
      </c>
      <c r="S62" s="1" t="s">
        <v>21</v>
      </c>
      <c r="T62">
        <v>1495</v>
      </c>
    </row>
    <row r="63" spans="1:20" x14ac:dyDescent="0.5">
      <c r="A63" s="1" t="s">
        <v>77</v>
      </c>
      <c r="B63">
        <v>96.67</v>
      </c>
      <c r="C63">
        <v>95</v>
      </c>
      <c r="D63">
        <v>90</v>
      </c>
      <c r="E63">
        <v>50</v>
      </c>
      <c r="F63">
        <v>80</v>
      </c>
      <c r="G63">
        <v>70</v>
      </c>
      <c r="H63">
        <v>100</v>
      </c>
      <c r="I63">
        <v>90</v>
      </c>
      <c r="J63">
        <v>95</v>
      </c>
      <c r="K63">
        <v>65</v>
      </c>
      <c r="L63">
        <v>10</v>
      </c>
      <c r="M63">
        <v>17</v>
      </c>
      <c r="N63">
        <v>100</v>
      </c>
      <c r="O63">
        <v>100</v>
      </c>
      <c r="P63">
        <v>90</v>
      </c>
      <c r="Q63">
        <v>100</v>
      </c>
      <c r="R63">
        <v>100</v>
      </c>
      <c r="S63">
        <v>280</v>
      </c>
      <c r="T63">
        <v>1628.67</v>
      </c>
    </row>
    <row r="64" spans="1:20" x14ac:dyDescent="0.5">
      <c r="A64" s="1" t="s">
        <v>105</v>
      </c>
      <c r="B64">
        <v>100</v>
      </c>
      <c r="C64">
        <v>100</v>
      </c>
      <c r="D64">
        <v>80</v>
      </c>
      <c r="E64">
        <v>70</v>
      </c>
      <c r="F64">
        <v>85</v>
      </c>
      <c r="G64">
        <v>40</v>
      </c>
      <c r="H64">
        <v>70</v>
      </c>
      <c r="I64">
        <v>75</v>
      </c>
      <c r="J64">
        <v>80</v>
      </c>
      <c r="K64">
        <v>85</v>
      </c>
      <c r="L64">
        <v>20</v>
      </c>
      <c r="M64">
        <v>20</v>
      </c>
      <c r="N64">
        <v>100</v>
      </c>
      <c r="O64">
        <v>100</v>
      </c>
      <c r="P64">
        <v>100</v>
      </c>
      <c r="Q64">
        <v>100</v>
      </c>
      <c r="R64">
        <v>100</v>
      </c>
      <c r="S64">
        <v>560</v>
      </c>
      <c r="T64">
        <v>1885</v>
      </c>
    </row>
    <row r="65" spans="1:20" x14ac:dyDescent="0.5">
      <c r="A65" s="1" t="s">
        <v>88</v>
      </c>
      <c r="B65">
        <v>96.67</v>
      </c>
      <c r="C65">
        <v>90</v>
      </c>
      <c r="D65">
        <v>40</v>
      </c>
      <c r="E65">
        <v>85</v>
      </c>
      <c r="F65">
        <v>90</v>
      </c>
      <c r="G65">
        <v>75</v>
      </c>
      <c r="H65">
        <v>90</v>
      </c>
      <c r="I65">
        <v>90</v>
      </c>
      <c r="J65">
        <v>80</v>
      </c>
      <c r="K65">
        <v>65</v>
      </c>
      <c r="L65">
        <v>0</v>
      </c>
      <c r="M65">
        <v>15</v>
      </c>
      <c r="N65">
        <v>100</v>
      </c>
      <c r="O65">
        <v>90</v>
      </c>
      <c r="P65">
        <v>80</v>
      </c>
      <c r="Q65">
        <v>60</v>
      </c>
      <c r="R65">
        <v>70</v>
      </c>
      <c r="S65">
        <v>60</v>
      </c>
      <c r="T65">
        <v>1276.67</v>
      </c>
    </row>
    <row r="66" spans="1:20" x14ac:dyDescent="0.5">
      <c r="A66" s="1" t="s">
        <v>35</v>
      </c>
      <c r="B66">
        <v>100</v>
      </c>
      <c r="C66">
        <v>100</v>
      </c>
      <c r="D66">
        <v>95</v>
      </c>
      <c r="E66">
        <v>65</v>
      </c>
      <c r="F66">
        <v>100</v>
      </c>
      <c r="G66">
        <v>70</v>
      </c>
      <c r="H66">
        <v>100</v>
      </c>
      <c r="I66">
        <v>85</v>
      </c>
      <c r="J66">
        <v>90</v>
      </c>
      <c r="K66">
        <v>85</v>
      </c>
      <c r="L66">
        <v>0</v>
      </c>
      <c r="M66">
        <v>20</v>
      </c>
      <c r="N66">
        <v>100</v>
      </c>
      <c r="O66">
        <v>100</v>
      </c>
      <c r="P66">
        <v>100</v>
      </c>
      <c r="Q66">
        <v>100</v>
      </c>
      <c r="R66">
        <v>100</v>
      </c>
      <c r="S66">
        <v>485</v>
      </c>
      <c r="T66">
        <v>1895</v>
      </c>
    </row>
    <row r="67" spans="1:20" x14ac:dyDescent="0.5">
      <c r="A67" s="1" t="s">
        <v>168</v>
      </c>
      <c r="B67">
        <v>93.67</v>
      </c>
      <c r="C67">
        <v>90</v>
      </c>
      <c r="D67">
        <v>0</v>
      </c>
      <c r="E67">
        <v>35</v>
      </c>
      <c r="F67">
        <v>89</v>
      </c>
      <c r="G67" s="1" t="s">
        <v>21</v>
      </c>
      <c r="H67">
        <v>40</v>
      </c>
      <c r="I67">
        <v>50</v>
      </c>
      <c r="J67">
        <v>0</v>
      </c>
      <c r="K67">
        <v>0</v>
      </c>
      <c r="L67">
        <v>0</v>
      </c>
      <c r="M67">
        <v>0</v>
      </c>
      <c r="N67">
        <v>95</v>
      </c>
      <c r="O67">
        <v>95</v>
      </c>
      <c r="P67" s="1" t="s">
        <v>21</v>
      </c>
      <c r="Q67" s="1" t="s">
        <v>21</v>
      </c>
      <c r="R67" s="1" t="s">
        <v>21</v>
      </c>
      <c r="S67" s="1" t="s">
        <v>21</v>
      </c>
      <c r="T67">
        <v>587.66999999999996</v>
      </c>
    </row>
    <row r="68" spans="1:20" x14ac:dyDescent="0.5">
      <c r="A68" s="1" t="s">
        <v>42</v>
      </c>
      <c r="B68" s="1" t="s">
        <v>21</v>
      </c>
      <c r="C68">
        <v>100</v>
      </c>
      <c r="D68">
        <v>90</v>
      </c>
      <c r="E68">
        <v>75</v>
      </c>
      <c r="F68">
        <v>90</v>
      </c>
      <c r="G68">
        <v>90</v>
      </c>
      <c r="H68">
        <v>100</v>
      </c>
      <c r="I68">
        <v>90</v>
      </c>
      <c r="J68" s="1" t="s">
        <v>21</v>
      </c>
      <c r="K68" s="1" t="s">
        <v>21</v>
      </c>
      <c r="L68">
        <v>0</v>
      </c>
      <c r="M68">
        <v>20</v>
      </c>
      <c r="N68">
        <v>100</v>
      </c>
      <c r="O68">
        <v>100</v>
      </c>
      <c r="P68">
        <v>100</v>
      </c>
      <c r="Q68">
        <v>100</v>
      </c>
      <c r="R68">
        <v>100</v>
      </c>
      <c r="S68">
        <v>290</v>
      </c>
      <c r="T68">
        <v>1445</v>
      </c>
    </row>
    <row r="69" spans="1:20" x14ac:dyDescent="0.5">
      <c r="A69" s="1" t="s">
        <v>29</v>
      </c>
      <c r="B69">
        <v>100</v>
      </c>
      <c r="C69">
        <v>100</v>
      </c>
      <c r="D69">
        <v>100</v>
      </c>
      <c r="E69">
        <v>85</v>
      </c>
      <c r="F69">
        <v>90</v>
      </c>
      <c r="G69">
        <v>95</v>
      </c>
      <c r="H69">
        <v>100</v>
      </c>
      <c r="I69">
        <v>100</v>
      </c>
      <c r="J69">
        <v>90</v>
      </c>
      <c r="K69">
        <v>90</v>
      </c>
      <c r="L69">
        <v>0</v>
      </c>
      <c r="M69">
        <v>20</v>
      </c>
      <c r="N69">
        <v>100</v>
      </c>
      <c r="O69">
        <v>100</v>
      </c>
      <c r="P69">
        <v>100</v>
      </c>
      <c r="Q69">
        <v>100</v>
      </c>
      <c r="R69">
        <v>100</v>
      </c>
      <c r="S69" s="1" t="s">
        <v>21</v>
      </c>
      <c r="T69">
        <v>1470</v>
      </c>
    </row>
    <row r="70" spans="1:20" x14ac:dyDescent="0.5">
      <c r="A70" s="1" t="s">
        <v>20</v>
      </c>
      <c r="B70">
        <v>100</v>
      </c>
      <c r="C70">
        <v>100</v>
      </c>
      <c r="D70">
        <v>100</v>
      </c>
      <c r="E70">
        <v>90</v>
      </c>
      <c r="F70">
        <v>100</v>
      </c>
      <c r="G70">
        <v>90</v>
      </c>
      <c r="H70">
        <v>100</v>
      </c>
      <c r="I70">
        <v>85</v>
      </c>
      <c r="J70">
        <v>90</v>
      </c>
      <c r="K70">
        <v>90</v>
      </c>
      <c r="L70">
        <v>10</v>
      </c>
      <c r="M70">
        <v>20</v>
      </c>
      <c r="N70">
        <v>100</v>
      </c>
      <c r="O70">
        <v>100</v>
      </c>
      <c r="P70">
        <v>0</v>
      </c>
      <c r="Q70">
        <v>80</v>
      </c>
      <c r="R70">
        <v>100</v>
      </c>
      <c r="S70" s="1" t="s">
        <v>21</v>
      </c>
      <c r="T70">
        <v>1355</v>
      </c>
    </row>
    <row r="71" spans="1:20" x14ac:dyDescent="0.5">
      <c r="A71" s="1" t="s">
        <v>33</v>
      </c>
      <c r="B71">
        <v>100</v>
      </c>
      <c r="C71">
        <v>0</v>
      </c>
      <c r="D71">
        <v>100</v>
      </c>
      <c r="E71">
        <v>85</v>
      </c>
      <c r="F71">
        <v>95</v>
      </c>
      <c r="G71">
        <v>75</v>
      </c>
      <c r="H71">
        <v>100</v>
      </c>
      <c r="I71">
        <v>95</v>
      </c>
      <c r="J71">
        <v>100</v>
      </c>
      <c r="K71">
        <v>77</v>
      </c>
      <c r="L71">
        <v>20</v>
      </c>
      <c r="M71">
        <v>20</v>
      </c>
      <c r="N71">
        <v>100</v>
      </c>
      <c r="O71">
        <v>100</v>
      </c>
      <c r="P71">
        <v>100</v>
      </c>
      <c r="Q71">
        <v>100</v>
      </c>
      <c r="R71">
        <v>100</v>
      </c>
      <c r="S71">
        <v>100</v>
      </c>
      <c r="T71">
        <v>1467</v>
      </c>
    </row>
    <row r="72" spans="1:20" x14ac:dyDescent="0.5">
      <c r="A72" s="1" t="s">
        <v>53</v>
      </c>
      <c r="B72">
        <v>88.89</v>
      </c>
      <c r="C72" s="1" t="s">
        <v>21</v>
      </c>
      <c r="D72" s="1" t="s">
        <v>21</v>
      </c>
      <c r="E72" s="1" t="s">
        <v>21</v>
      </c>
      <c r="F72" s="1" t="s">
        <v>21</v>
      </c>
      <c r="G72">
        <v>90</v>
      </c>
      <c r="H72">
        <v>80</v>
      </c>
      <c r="I72">
        <v>90</v>
      </c>
      <c r="J72">
        <v>70</v>
      </c>
      <c r="K72">
        <v>80</v>
      </c>
      <c r="L72">
        <v>0</v>
      </c>
      <c r="M72">
        <v>20</v>
      </c>
      <c r="N72">
        <v>100</v>
      </c>
      <c r="O72">
        <v>100</v>
      </c>
      <c r="P72">
        <v>100</v>
      </c>
      <c r="Q72">
        <v>100</v>
      </c>
      <c r="R72">
        <v>100</v>
      </c>
      <c r="S72">
        <v>460</v>
      </c>
      <c r="T72">
        <v>1478.89</v>
      </c>
    </row>
    <row r="73" spans="1:20" x14ac:dyDescent="0.5">
      <c r="A73" s="1" t="s">
        <v>74</v>
      </c>
      <c r="B73">
        <v>100</v>
      </c>
      <c r="C73">
        <v>100</v>
      </c>
      <c r="D73">
        <v>100</v>
      </c>
      <c r="E73">
        <v>80</v>
      </c>
      <c r="F73">
        <v>80</v>
      </c>
      <c r="G73">
        <v>50</v>
      </c>
      <c r="H73">
        <v>100</v>
      </c>
      <c r="I73">
        <v>90</v>
      </c>
      <c r="J73">
        <v>90</v>
      </c>
      <c r="K73">
        <v>80</v>
      </c>
      <c r="L73">
        <v>0</v>
      </c>
      <c r="M73">
        <v>20</v>
      </c>
      <c r="N73">
        <v>100</v>
      </c>
      <c r="O73">
        <v>100</v>
      </c>
      <c r="P73">
        <v>95</v>
      </c>
      <c r="Q73">
        <v>100</v>
      </c>
      <c r="R73">
        <v>100</v>
      </c>
      <c r="S73">
        <v>300</v>
      </c>
      <c r="T73">
        <v>1685</v>
      </c>
    </row>
    <row r="74" spans="1:20" x14ac:dyDescent="0.5">
      <c r="A74" s="1" t="s">
        <v>66</v>
      </c>
      <c r="B74">
        <v>88.89</v>
      </c>
      <c r="C74">
        <v>100</v>
      </c>
      <c r="D74">
        <v>70</v>
      </c>
      <c r="E74">
        <v>65</v>
      </c>
      <c r="F74" s="1" t="s">
        <v>21</v>
      </c>
      <c r="G74">
        <v>70</v>
      </c>
      <c r="H74">
        <v>100</v>
      </c>
      <c r="I74">
        <v>85</v>
      </c>
      <c r="J74" s="1" t="s">
        <v>21</v>
      </c>
      <c r="K74">
        <v>70</v>
      </c>
      <c r="L74">
        <v>20</v>
      </c>
      <c r="M74">
        <v>20</v>
      </c>
      <c r="N74">
        <v>100</v>
      </c>
      <c r="O74">
        <v>100</v>
      </c>
      <c r="P74">
        <v>100</v>
      </c>
      <c r="Q74">
        <v>100</v>
      </c>
      <c r="R74">
        <v>95</v>
      </c>
      <c r="S74">
        <v>160</v>
      </c>
      <c r="T74">
        <v>1343.89</v>
      </c>
    </row>
    <row r="75" spans="1:20" x14ac:dyDescent="0.5">
      <c r="A75" s="1" t="s">
        <v>163</v>
      </c>
      <c r="B75" s="1" t="s">
        <v>21</v>
      </c>
      <c r="C75" s="1" t="s">
        <v>21</v>
      </c>
      <c r="D75" s="1" t="s">
        <v>21</v>
      </c>
      <c r="E75" s="1" t="s">
        <v>21</v>
      </c>
      <c r="F75" s="1" t="s">
        <v>21</v>
      </c>
      <c r="G75" s="1" t="s">
        <v>21</v>
      </c>
      <c r="H75" s="1" t="s">
        <v>21</v>
      </c>
      <c r="I75" s="1" t="s">
        <v>21</v>
      </c>
      <c r="J75" s="1" t="s">
        <v>21</v>
      </c>
      <c r="K75" s="1" t="s">
        <v>21</v>
      </c>
      <c r="L75">
        <v>0</v>
      </c>
      <c r="M75">
        <v>0</v>
      </c>
      <c r="N75" s="1" t="s">
        <v>21</v>
      </c>
      <c r="O75" s="1" t="s">
        <v>21</v>
      </c>
      <c r="P75">
        <v>0</v>
      </c>
      <c r="Q75" s="1" t="s">
        <v>21</v>
      </c>
      <c r="R75" s="1" t="s">
        <v>21</v>
      </c>
      <c r="S75" s="1" t="s">
        <v>21</v>
      </c>
      <c r="T75">
        <v>0</v>
      </c>
    </row>
    <row r="76" spans="1:20" x14ac:dyDescent="0.5">
      <c r="A76" s="1" t="s">
        <v>118</v>
      </c>
      <c r="B76">
        <v>100</v>
      </c>
      <c r="C76">
        <v>100</v>
      </c>
      <c r="D76">
        <v>100</v>
      </c>
      <c r="E76">
        <v>65</v>
      </c>
      <c r="F76">
        <v>85</v>
      </c>
      <c r="G76">
        <v>85</v>
      </c>
      <c r="H76">
        <v>85</v>
      </c>
      <c r="I76">
        <v>100</v>
      </c>
      <c r="J76">
        <v>90</v>
      </c>
      <c r="K76">
        <v>85</v>
      </c>
      <c r="L76">
        <v>0</v>
      </c>
      <c r="M76">
        <v>20</v>
      </c>
      <c r="N76">
        <v>100</v>
      </c>
      <c r="O76">
        <v>100</v>
      </c>
      <c r="P76">
        <v>100</v>
      </c>
      <c r="Q76">
        <v>100</v>
      </c>
      <c r="R76">
        <v>100</v>
      </c>
      <c r="S76" s="1" t="s">
        <v>21</v>
      </c>
      <c r="T76">
        <v>1415</v>
      </c>
    </row>
    <row r="77" spans="1:20" x14ac:dyDescent="0.5">
      <c r="A77" s="1" t="s">
        <v>115</v>
      </c>
      <c r="B77">
        <v>100</v>
      </c>
      <c r="C77">
        <v>100</v>
      </c>
      <c r="D77">
        <v>80</v>
      </c>
      <c r="E77">
        <v>96</v>
      </c>
      <c r="F77">
        <v>85</v>
      </c>
      <c r="G77">
        <v>75</v>
      </c>
      <c r="H77">
        <v>100</v>
      </c>
      <c r="I77">
        <v>25</v>
      </c>
      <c r="J77">
        <v>80</v>
      </c>
      <c r="K77">
        <v>80</v>
      </c>
      <c r="L77">
        <v>20</v>
      </c>
      <c r="M77">
        <v>0</v>
      </c>
      <c r="N77">
        <v>67</v>
      </c>
      <c r="O77">
        <v>80</v>
      </c>
      <c r="P77">
        <v>80</v>
      </c>
      <c r="Q77" s="1" t="s">
        <v>21</v>
      </c>
      <c r="R77" s="1" t="s">
        <v>21</v>
      </c>
      <c r="S77" s="1" t="s">
        <v>21</v>
      </c>
      <c r="T77">
        <v>1068</v>
      </c>
    </row>
    <row r="78" spans="1:20" x14ac:dyDescent="0.5">
      <c r="A78" s="1" t="s">
        <v>44</v>
      </c>
      <c r="B78">
        <v>88.89</v>
      </c>
      <c r="C78">
        <v>90</v>
      </c>
      <c r="D78">
        <v>50</v>
      </c>
      <c r="E78">
        <v>65</v>
      </c>
      <c r="F78">
        <v>90</v>
      </c>
      <c r="G78">
        <v>80</v>
      </c>
      <c r="H78">
        <v>100</v>
      </c>
      <c r="I78">
        <v>90</v>
      </c>
      <c r="J78">
        <v>80</v>
      </c>
      <c r="K78">
        <v>75</v>
      </c>
      <c r="L78">
        <v>20</v>
      </c>
      <c r="M78">
        <v>0</v>
      </c>
      <c r="N78">
        <v>100</v>
      </c>
      <c r="O78">
        <v>85</v>
      </c>
      <c r="P78">
        <v>100</v>
      </c>
      <c r="Q78">
        <v>100</v>
      </c>
      <c r="R78">
        <v>75</v>
      </c>
      <c r="S78" s="1" t="s">
        <v>21</v>
      </c>
      <c r="T78">
        <v>1288.8900000000001</v>
      </c>
    </row>
    <row r="79" spans="1:20" x14ac:dyDescent="0.5">
      <c r="A79" s="1" t="s">
        <v>107</v>
      </c>
      <c r="B79">
        <v>96.67</v>
      </c>
      <c r="C79" s="1" t="s">
        <v>21</v>
      </c>
      <c r="D79" s="1" t="s">
        <v>21</v>
      </c>
      <c r="E79" s="1" t="s">
        <v>21</v>
      </c>
      <c r="F79" s="1" t="s">
        <v>21</v>
      </c>
      <c r="G79">
        <v>40</v>
      </c>
      <c r="H79">
        <v>100</v>
      </c>
      <c r="I79">
        <v>95</v>
      </c>
      <c r="J79" s="1" t="s">
        <v>21</v>
      </c>
      <c r="K79">
        <v>60</v>
      </c>
      <c r="L79">
        <v>10</v>
      </c>
      <c r="M79">
        <v>10</v>
      </c>
      <c r="N79">
        <v>100</v>
      </c>
      <c r="O79">
        <v>65</v>
      </c>
      <c r="P79">
        <v>90</v>
      </c>
      <c r="Q79">
        <v>100</v>
      </c>
      <c r="R79">
        <v>90</v>
      </c>
      <c r="S79">
        <v>630</v>
      </c>
      <c r="T79">
        <v>1486.67</v>
      </c>
    </row>
    <row r="80" spans="1:20" x14ac:dyDescent="0.5">
      <c r="A80" s="1" t="s">
        <v>58</v>
      </c>
      <c r="B80">
        <v>82.67</v>
      </c>
      <c r="C80">
        <v>100</v>
      </c>
      <c r="D80">
        <v>80</v>
      </c>
      <c r="E80">
        <v>70</v>
      </c>
      <c r="F80">
        <v>80</v>
      </c>
      <c r="G80">
        <v>80</v>
      </c>
      <c r="H80">
        <v>100</v>
      </c>
      <c r="I80">
        <v>90</v>
      </c>
      <c r="J80">
        <v>85</v>
      </c>
      <c r="K80">
        <v>80</v>
      </c>
      <c r="L80">
        <v>20</v>
      </c>
      <c r="M80">
        <v>20</v>
      </c>
      <c r="N80">
        <v>100</v>
      </c>
      <c r="O80">
        <v>100</v>
      </c>
      <c r="P80">
        <v>100</v>
      </c>
      <c r="Q80">
        <v>100</v>
      </c>
      <c r="R80">
        <v>100</v>
      </c>
      <c r="S80">
        <v>500</v>
      </c>
      <c r="T80">
        <v>1887.67</v>
      </c>
    </row>
    <row r="81" spans="1:20" x14ac:dyDescent="0.5">
      <c r="A81" s="1" t="s">
        <v>75</v>
      </c>
      <c r="B81">
        <v>81.67</v>
      </c>
      <c r="C81">
        <v>100</v>
      </c>
      <c r="D81">
        <v>100</v>
      </c>
      <c r="E81">
        <v>85</v>
      </c>
      <c r="F81">
        <v>88</v>
      </c>
      <c r="G81">
        <v>50</v>
      </c>
      <c r="H81">
        <v>85</v>
      </c>
      <c r="I81">
        <v>95</v>
      </c>
      <c r="J81">
        <v>70</v>
      </c>
      <c r="K81">
        <v>90</v>
      </c>
      <c r="L81">
        <v>0</v>
      </c>
      <c r="M81">
        <v>20</v>
      </c>
      <c r="N81">
        <v>100</v>
      </c>
      <c r="O81">
        <v>100</v>
      </c>
      <c r="P81">
        <v>70</v>
      </c>
      <c r="Q81">
        <v>100</v>
      </c>
      <c r="R81">
        <v>100</v>
      </c>
      <c r="S81">
        <v>290</v>
      </c>
      <c r="T81">
        <v>1624.67</v>
      </c>
    </row>
    <row r="82" spans="1:20" x14ac:dyDescent="0.5">
      <c r="A82" s="1" t="s">
        <v>32</v>
      </c>
      <c r="B82">
        <v>77.78</v>
      </c>
      <c r="C82">
        <v>100</v>
      </c>
      <c r="D82">
        <v>100</v>
      </c>
      <c r="E82">
        <v>85</v>
      </c>
      <c r="F82">
        <v>95</v>
      </c>
      <c r="G82">
        <v>85</v>
      </c>
      <c r="H82">
        <v>100</v>
      </c>
      <c r="I82">
        <v>100</v>
      </c>
      <c r="J82">
        <v>90</v>
      </c>
      <c r="K82">
        <v>93</v>
      </c>
      <c r="L82">
        <v>20</v>
      </c>
      <c r="M82">
        <v>20</v>
      </c>
      <c r="N82">
        <v>100</v>
      </c>
      <c r="O82">
        <v>100</v>
      </c>
      <c r="P82">
        <v>100</v>
      </c>
      <c r="Q82">
        <v>100</v>
      </c>
      <c r="R82">
        <v>100</v>
      </c>
      <c r="S82">
        <v>100</v>
      </c>
      <c r="T82">
        <v>1565.78</v>
      </c>
    </row>
    <row r="83" spans="1:20" x14ac:dyDescent="0.5">
      <c r="A83" s="1" t="s">
        <v>30</v>
      </c>
      <c r="B83">
        <v>88.89</v>
      </c>
      <c r="C83">
        <v>100</v>
      </c>
      <c r="D83">
        <v>70</v>
      </c>
      <c r="E83">
        <v>70</v>
      </c>
      <c r="F83">
        <v>100</v>
      </c>
      <c r="G83">
        <v>70</v>
      </c>
      <c r="H83">
        <v>90</v>
      </c>
      <c r="I83">
        <v>90</v>
      </c>
      <c r="J83">
        <v>75</v>
      </c>
      <c r="K83">
        <v>90</v>
      </c>
      <c r="L83">
        <v>0</v>
      </c>
      <c r="M83">
        <v>15</v>
      </c>
      <c r="N83">
        <v>100</v>
      </c>
      <c r="O83">
        <v>100</v>
      </c>
      <c r="P83">
        <v>95</v>
      </c>
      <c r="Q83">
        <v>100</v>
      </c>
      <c r="R83">
        <v>100</v>
      </c>
      <c r="S83">
        <v>185</v>
      </c>
      <c r="T83">
        <v>1538.89</v>
      </c>
    </row>
    <row r="84" spans="1:20" x14ac:dyDescent="0.5">
      <c r="A84" s="1" t="s">
        <v>70</v>
      </c>
      <c r="B84">
        <v>88.89</v>
      </c>
      <c r="C84">
        <v>100</v>
      </c>
      <c r="D84">
        <v>20</v>
      </c>
      <c r="E84">
        <v>83</v>
      </c>
      <c r="F84" s="1" t="s">
        <v>21</v>
      </c>
      <c r="G84">
        <v>80</v>
      </c>
      <c r="H84">
        <v>75</v>
      </c>
      <c r="I84">
        <v>95</v>
      </c>
      <c r="J84" s="1" t="s">
        <v>21</v>
      </c>
      <c r="K84">
        <v>80</v>
      </c>
      <c r="L84">
        <v>5</v>
      </c>
      <c r="M84">
        <v>20</v>
      </c>
      <c r="N84">
        <v>100</v>
      </c>
      <c r="O84">
        <v>90</v>
      </c>
      <c r="P84">
        <v>100</v>
      </c>
      <c r="Q84">
        <v>100</v>
      </c>
      <c r="R84">
        <v>95</v>
      </c>
      <c r="S84">
        <v>290</v>
      </c>
      <c r="T84">
        <v>1421.89</v>
      </c>
    </row>
    <row r="85" spans="1:20" x14ac:dyDescent="0.5">
      <c r="A85" s="1" t="s">
        <v>61</v>
      </c>
      <c r="B85">
        <v>100</v>
      </c>
      <c r="C85">
        <v>100</v>
      </c>
      <c r="D85">
        <v>70</v>
      </c>
      <c r="E85">
        <v>65</v>
      </c>
      <c r="F85">
        <v>90</v>
      </c>
      <c r="G85">
        <v>60</v>
      </c>
      <c r="H85">
        <v>100</v>
      </c>
      <c r="I85">
        <v>90</v>
      </c>
      <c r="J85">
        <v>90</v>
      </c>
      <c r="K85">
        <v>90</v>
      </c>
      <c r="L85">
        <v>0</v>
      </c>
      <c r="M85">
        <v>20</v>
      </c>
      <c r="N85">
        <v>95</v>
      </c>
      <c r="O85">
        <v>100</v>
      </c>
      <c r="P85">
        <v>100</v>
      </c>
      <c r="Q85">
        <v>100</v>
      </c>
      <c r="R85">
        <v>100</v>
      </c>
      <c r="S85" s="1" t="s">
        <v>21</v>
      </c>
      <c r="T85">
        <v>1370</v>
      </c>
    </row>
    <row r="86" spans="1:20" x14ac:dyDescent="0.5">
      <c r="A86" s="1" t="s">
        <v>86</v>
      </c>
      <c r="B86">
        <v>96.67</v>
      </c>
      <c r="C86">
        <v>100</v>
      </c>
      <c r="D86">
        <v>100</v>
      </c>
      <c r="E86">
        <v>65</v>
      </c>
      <c r="F86">
        <v>80</v>
      </c>
      <c r="G86">
        <v>30</v>
      </c>
      <c r="H86">
        <v>100</v>
      </c>
      <c r="I86">
        <v>90</v>
      </c>
      <c r="J86">
        <v>90</v>
      </c>
      <c r="K86">
        <v>70</v>
      </c>
      <c r="L86">
        <v>10</v>
      </c>
      <c r="M86">
        <v>15</v>
      </c>
      <c r="N86">
        <v>100</v>
      </c>
      <c r="O86">
        <v>100</v>
      </c>
      <c r="P86">
        <v>95</v>
      </c>
      <c r="Q86">
        <v>100</v>
      </c>
      <c r="R86">
        <v>95</v>
      </c>
      <c r="S86">
        <v>375</v>
      </c>
      <c r="T86">
        <v>1711.67</v>
      </c>
    </row>
    <row r="87" spans="1:20" x14ac:dyDescent="0.5">
      <c r="A87" s="1" t="s">
        <v>99</v>
      </c>
      <c r="B87">
        <v>100</v>
      </c>
      <c r="C87">
        <v>100</v>
      </c>
      <c r="D87">
        <v>100</v>
      </c>
      <c r="E87" s="1" t="s">
        <v>21</v>
      </c>
      <c r="F87">
        <v>95</v>
      </c>
      <c r="G87">
        <v>95</v>
      </c>
      <c r="H87">
        <v>100</v>
      </c>
      <c r="I87">
        <v>95</v>
      </c>
      <c r="J87">
        <v>90</v>
      </c>
      <c r="K87">
        <v>95</v>
      </c>
      <c r="L87">
        <v>15</v>
      </c>
      <c r="M87">
        <v>20</v>
      </c>
      <c r="N87">
        <v>95</v>
      </c>
      <c r="O87">
        <v>100</v>
      </c>
      <c r="P87">
        <v>100</v>
      </c>
      <c r="Q87">
        <v>100</v>
      </c>
      <c r="R87">
        <v>100</v>
      </c>
      <c r="S87">
        <v>200</v>
      </c>
      <c r="T87">
        <v>1600</v>
      </c>
    </row>
    <row r="88" spans="1:20" x14ac:dyDescent="0.5">
      <c r="A88" s="1" t="s">
        <v>73</v>
      </c>
      <c r="B88">
        <v>100</v>
      </c>
      <c r="C88">
        <v>100</v>
      </c>
      <c r="D88">
        <v>30</v>
      </c>
      <c r="E88">
        <v>65</v>
      </c>
      <c r="F88">
        <v>94</v>
      </c>
      <c r="G88">
        <v>85</v>
      </c>
      <c r="H88">
        <v>100</v>
      </c>
      <c r="I88">
        <v>100</v>
      </c>
      <c r="J88">
        <v>90</v>
      </c>
      <c r="K88">
        <v>75</v>
      </c>
      <c r="L88">
        <v>20</v>
      </c>
      <c r="M88">
        <v>17</v>
      </c>
      <c r="N88">
        <v>97</v>
      </c>
      <c r="O88">
        <v>100</v>
      </c>
      <c r="P88">
        <v>95</v>
      </c>
      <c r="Q88">
        <v>100</v>
      </c>
      <c r="R88">
        <v>100</v>
      </c>
      <c r="S88">
        <v>170</v>
      </c>
      <c r="T88">
        <v>1538</v>
      </c>
    </row>
    <row r="89" spans="1:20" x14ac:dyDescent="0.5">
      <c r="A89" s="1" t="s">
        <v>165</v>
      </c>
      <c r="B89" s="1" t="s">
        <v>21</v>
      </c>
      <c r="C89" s="1" t="s">
        <v>21</v>
      </c>
      <c r="D89" s="1" t="s">
        <v>21</v>
      </c>
      <c r="E89" s="1" t="s">
        <v>21</v>
      </c>
      <c r="F89" s="1" t="s">
        <v>21</v>
      </c>
      <c r="G89" s="1" t="s">
        <v>21</v>
      </c>
      <c r="H89" s="1" t="s">
        <v>21</v>
      </c>
      <c r="I89" s="1" t="s">
        <v>21</v>
      </c>
      <c r="J89" s="1" t="s">
        <v>21</v>
      </c>
      <c r="K89" s="1" t="s">
        <v>21</v>
      </c>
      <c r="L89">
        <v>0</v>
      </c>
      <c r="M89">
        <v>0</v>
      </c>
      <c r="N89" s="1" t="s">
        <v>21</v>
      </c>
      <c r="O89" s="1" t="s">
        <v>21</v>
      </c>
      <c r="P89" s="1" t="s">
        <v>21</v>
      </c>
      <c r="Q89" s="1" t="s">
        <v>21</v>
      </c>
      <c r="R89" s="1" t="s">
        <v>21</v>
      </c>
      <c r="S89" s="1" t="s">
        <v>21</v>
      </c>
      <c r="T89">
        <v>0</v>
      </c>
    </row>
    <row r="90" spans="1:20" x14ac:dyDescent="0.5">
      <c r="A90" s="1" t="s">
        <v>60</v>
      </c>
      <c r="B90">
        <v>66.67</v>
      </c>
      <c r="C90">
        <v>100</v>
      </c>
      <c r="D90">
        <v>50</v>
      </c>
      <c r="E90">
        <v>66</v>
      </c>
      <c r="F90" s="1" t="s">
        <v>21</v>
      </c>
      <c r="G90">
        <v>90</v>
      </c>
      <c r="H90">
        <v>100</v>
      </c>
      <c r="I90">
        <v>90</v>
      </c>
      <c r="J90" s="1" t="s">
        <v>21</v>
      </c>
      <c r="K90">
        <v>90</v>
      </c>
      <c r="L90">
        <v>0</v>
      </c>
      <c r="M90">
        <v>20</v>
      </c>
      <c r="N90">
        <v>100</v>
      </c>
      <c r="O90">
        <v>100</v>
      </c>
      <c r="P90">
        <v>100</v>
      </c>
      <c r="Q90">
        <v>100</v>
      </c>
      <c r="R90">
        <v>100</v>
      </c>
      <c r="S90">
        <v>395</v>
      </c>
      <c r="T90">
        <v>1567.67</v>
      </c>
    </row>
    <row r="91" spans="1:20" x14ac:dyDescent="0.5">
      <c r="A91" s="1" t="s">
        <v>56</v>
      </c>
      <c r="B91">
        <v>100</v>
      </c>
      <c r="C91">
        <v>100</v>
      </c>
      <c r="D91">
        <v>30</v>
      </c>
      <c r="E91">
        <v>60</v>
      </c>
      <c r="F91">
        <v>85</v>
      </c>
      <c r="G91">
        <v>70</v>
      </c>
      <c r="H91">
        <v>100</v>
      </c>
      <c r="I91">
        <v>100</v>
      </c>
      <c r="J91">
        <v>100</v>
      </c>
      <c r="K91">
        <v>85</v>
      </c>
      <c r="L91">
        <v>20</v>
      </c>
      <c r="M91">
        <v>20</v>
      </c>
      <c r="N91">
        <v>90</v>
      </c>
      <c r="O91">
        <v>100</v>
      </c>
      <c r="P91">
        <v>100</v>
      </c>
      <c r="Q91">
        <v>100</v>
      </c>
      <c r="R91">
        <v>100</v>
      </c>
      <c r="S91">
        <v>180</v>
      </c>
      <c r="T91">
        <v>1540</v>
      </c>
    </row>
    <row r="92" spans="1:20" x14ac:dyDescent="0.5">
      <c r="A92" s="1" t="s">
        <v>59</v>
      </c>
      <c r="B92">
        <v>100</v>
      </c>
      <c r="C92">
        <v>100</v>
      </c>
      <c r="D92">
        <v>90</v>
      </c>
      <c r="E92">
        <v>95</v>
      </c>
      <c r="F92">
        <v>95</v>
      </c>
      <c r="G92">
        <v>100</v>
      </c>
      <c r="H92">
        <v>90</v>
      </c>
      <c r="I92">
        <v>100</v>
      </c>
      <c r="J92">
        <v>90</v>
      </c>
      <c r="K92">
        <v>85</v>
      </c>
      <c r="L92">
        <v>20</v>
      </c>
      <c r="M92">
        <v>10</v>
      </c>
      <c r="N92">
        <v>100</v>
      </c>
      <c r="O92">
        <v>100</v>
      </c>
      <c r="P92">
        <v>95</v>
      </c>
      <c r="Q92">
        <v>100</v>
      </c>
      <c r="R92">
        <v>100</v>
      </c>
      <c r="S92" s="1" t="s">
        <v>21</v>
      </c>
      <c r="T92">
        <v>1470</v>
      </c>
    </row>
    <row r="93" spans="1:20" x14ac:dyDescent="0.5">
      <c r="A93" s="1" t="s">
        <v>47</v>
      </c>
      <c r="B93">
        <v>100</v>
      </c>
      <c r="C93">
        <v>100</v>
      </c>
      <c r="D93">
        <v>90</v>
      </c>
      <c r="E93">
        <v>65</v>
      </c>
      <c r="F93">
        <v>90</v>
      </c>
      <c r="G93">
        <v>80</v>
      </c>
      <c r="H93">
        <v>100</v>
      </c>
      <c r="I93">
        <v>100</v>
      </c>
      <c r="J93">
        <v>90</v>
      </c>
      <c r="K93">
        <v>75</v>
      </c>
      <c r="L93">
        <v>0</v>
      </c>
      <c r="M93">
        <v>20</v>
      </c>
      <c r="N93">
        <v>100</v>
      </c>
      <c r="O93">
        <v>100</v>
      </c>
      <c r="P93">
        <v>100</v>
      </c>
      <c r="Q93">
        <v>100</v>
      </c>
      <c r="R93">
        <v>100</v>
      </c>
      <c r="S93" s="1" t="s">
        <v>21</v>
      </c>
      <c r="T93">
        <v>1410</v>
      </c>
    </row>
    <row r="94" spans="1:20" x14ac:dyDescent="0.5">
      <c r="A94" s="1" t="s">
        <v>48</v>
      </c>
      <c r="B94">
        <v>100</v>
      </c>
      <c r="C94">
        <v>100</v>
      </c>
      <c r="D94">
        <v>100</v>
      </c>
      <c r="E94">
        <v>85</v>
      </c>
      <c r="F94">
        <v>80</v>
      </c>
      <c r="G94">
        <v>75</v>
      </c>
      <c r="H94">
        <v>85</v>
      </c>
      <c r="I94">
        <v>95</v>
      </c>
      <c r="J94">
        <v>95</v>
      </c>
      <c r="K94">
        <v>90</v>
      </c>
      <c r="L94">
        <v>0</v>
      </c>
      <c r="M94">
        <v>20</v>
      </c>
      <c r="N94">
        <v>100</v>
      </c>
      <c r="O94">
        <v>100</v>
      </c>
      <c r="P94">
        <v>100</v>
      </c>
      <c r="Q94">
        <v>100</v>
      </c>
      <c r="R94">
        <v>100</v>
      </c>
      <c r="S94" s="1" t="s">
        <v>21</v>
      </c>
      <c r="T94">
        <v>1425</v>
      </c>
    </row>
    <row r="95" spans="1:20" x14ac:dyDescent="0.5">
      <c r="A95" s="1" t="s">
        <v>98</v>
      </c>
      <c r="B95">
        <v>100</v>
      </c>
      <c r="C95">
        <v>85</v>
      </c>
      <c r="D95">
        <v>100</v>
      </c>
      <c r="E95">
        <v>75</v>
      </c>
      <c r="F95">
        <v>85</v>
      </c>
      <c r="G95">
        <v>60</v>
      </c>
      <c r="H95" s="1" t="s">
        <v>21</v>
      </c>
      <c r="I95">
        <v>85</v>
      </c>
      <c r="J95">
        <v>80</v>
      </c>
      <c r="K95" s="1" t="s">
        <v>21</v>
      </c>
      <c r="L95">
        <v>0</v>
      </c>
      <c r="M95">
        <v>20</v>
      </c>
      <c r="N95">
        <v>97</v>
      </c>
      <c r="O95">
        <v>100</v>
      </c>
      <c r="P95">
        <v>100</v>
      </c>
      <c r="Q95">
        <v>100</v>
      </c>
      <c r="R95">
        <v>90</v>
      </c>
      <c r="S95">
        <v>270</v>
      </c>
      <c r="T95">
        <v>1447</v>
      </c>
    </row>
    <row r="96" spans="1:20" x14ac:dyDescent="0.5">
      <c r="A96" s="1" t="s">
        <v>83</v>
      </c>
      <c r="B96">
        <v>100</v>
      </c>
      <c r="C96">
        <v>100</v>
      </c>
      <c r="D96">
        <v>100</v>
      </c>
      <c r="E96">
        <v>70</v>
      </c>
      <c r="F96">
        <v>95</v>
      </c>
      <c r="G96">
        <v>70</v>
      </c>
      <c r="H96">
        <v>100</v>
      </c>
      <c r="I96">
        <v>100</v>
      </c>
      <c r="J96">
        <v>100</v>
      </c>
      <c r="K96">
        <v>90</v>
      </c>
      <c r="L96">
        <v>20</v>
      </c>
      <c r="M96">
        <v>15</v>
      </c>
      <c r="N96">
        <v>100</v>
      </c>
      <c r="O96">
        <v>100</v>
      </c>
      <c r="P96">
        <v>100</v>
      </c>
      <c r="Q96">
        <v>100</v>
      </c>
      <c r="R96">
        <v>100</v>
      </c>
      <c r="S96" s="1" t="s">
        <v>21</v>
      </c>
      <c r="T96">
        <v>1460</v>
      </c>
    </row>
    <row r="97" spans="1:20" x14ac:dyDescent="0.5">
      <c r="A97" s="1" t="s">
        <v>109</v>
      </c>
      <c r="B97">
        <v>88.89</v>
      </c>
      <c r="C97">
        <v>100</v>
      </c>
      <c r="D97">
        <v>70</v>
      </c>
      <c r="E97">
        <v>75</v>
      </c>
      <c r="F97" s="1" t="s">
        <v>21</v>
      </c>
      <c r="G97">
        <v>80</v>
      </c>
      <c r="H97">
        <v>100</v>
      </c>
      <c r="I97" s="1" t="s">
        <v>21</v>
      </c>
      <c r="J97">
        <v>80</v>
      </c>
      <c r="K97">
        <v>80</v>
      </c>
      <c r="L97">
        <v>10</v>
      </c>
      <c r="M97">
        <v>20</v>
      </c>
      <c r="N97">
        <v>100</v>
      </c>
      <c r="O97">
        <v>100</v>
      </c>
      <c r="P97">
        <v>100</v>
      </c>
      <c r="Q97">
        <v>100</v>
      </c>
      <c r="R97">
        <v>100</v>
      </c>
      <c r="S97">
        <v>570</v>
      </c>
      <c r="T97">
        <v>1773.89</v>
      </c>
    </row>
    <row r="98" spans="1:20" x14ac:dyDescent="0.5">
      <c r="A98" s="1" t="s">
        <v>97</v>
      </c>
      <c r="B98">
        <v>100</v>
      </c>
      <c r="C98">
        <v>100</v>
      </c>
      <c r="D98">
        <v>100</v>
      </c>
      <c r="E98">
        <v>5</v>
      </c>
      <c r="F98">
        <v>90</v>
      </c>
      <c r="G98">
        <v>85</v>
      </c>
      <c r="H98">
        <v>100</v>
      </c>
      <c r="I98">
        <v>90</v>
      </c>
      <c r="J98">
        <v>90</v>
      </c>
      <c r="K98">
        <v>100</v>
      </c>
      <c r="L98">
        <v>20</v>
      </c>
      <c r="M98">
        <v>20</v>
      </c>
      <c r="N98">
        <v>100</v>
      </c>
      <c r="O98">
        <v>100</v>
      </c>
      <c r="P98">
        <v>100</v>
      </c>
      <c r="Q98">
        <v>100</v>
      </c>
      <c r="R98">
        <v>100</v>
      </c>
      <c r="S98">
        <v>200</v>
      </c>
      <c r="T98">
        <v>1600</v>
      </c>
    </row>
    <row r="99" spans="1:20" x14ac:dyDescent="0.5">
      <c r="A99" s="1" t="s">
        <v>28</v>
      </c>
      <c r="B99">
        <v>100</v>
      </c>
      <c r="C99">
        <v>100</v>
      </c>
      <c r="D99">
        <v>100</v>
      </c>
      <c r="E99">
        <v>50</v>
      </c>
      <c r="F99">
        <v>75</v>
      </c>
      <c r="G99">
        <v>60</v>
      </c>
      <c r="H99">
        <v>65</v>
      </c>
      <c r="I99">
        <v>100</v>
      </c>
      <c r="J99">
        <v>90</v>
      </c>
      <c r="K99">
        <v>87</v>
      </c>
      <c r="L99">
        <v>20</v>
      </c>
      <c r="M99">
        <v>15</v>
      </c>
      <c r="N99">
        <v>100</v>
      </c>
      <c r="O99">
        <v>100</v>
      </c>
      <c r="P99">
        <v>100</v>
      </c>
      <c r="Q99">
        <v>100</v>
      </c>
      <c r="R99">
        <v>100</v>
      </c>
      <c r="S99">
        <v>370</v>
      </c>
      <c r="T99">
        <v>1732</v>
      </c>
    </row>
    <row r="100" spans="1:20" x14ac:dyDescent="0.5">
      <c r="A100" s="1" t="s">
        <v>72</v>
      </c>
      <c r="B100">
        <v>100</v>
      </c>
      <c r="C100">
        <v>95</v>
      </c>
      <c r="D100">
        <v>90</v>
      </c>
      <c r="E100">
        <v>77</v>
      </c>
      <c r="F100">
        <v>85</v>
      </c>
      <c r="G100">
        <v>90</v>
      </c>
      <c r="H100">
        <v>85</v>
      </c>
      <c r="I100">
        <v>100</v>
      </c>
      <c r="J100">
        <v>90</v>
      </c>
      <c r="K100">
        <v>95</v>
      </c>
      <c r="L100">
        <v>20</v>
      </c>
      <c r="M100">
        <v>15</v>
      </c>
      <c r="N100">
        <v>100</v>
      </c>
      <c r="O100">
        <v>100</v>
      </c>
      <c r="P100">
        <v>100</v>
      </c>
      <c r="Q100">
        <v>100</v>
      </c>
      <c r="R100">
        <v>100</v>
      </c>
      <c r="S100" s="1" t="s">
        <v>21</v>
      </c>
      <c r="T100">
        <v>1442</v>
      </c>
    </row>
    <row r="101" spans="1:20" x14ac:dyDescent="0.5">
      <c r="A101" s="1" t="s">
        <v>106</v>
      </c>
      <c r="B101">
        <v>64.34</v>
      </c>
      <c r="C101">
        <v>100</v>
      </c>
      <c r="D101">
        <v>100</v>
      </c>
      <c r="E101">
        <v>70</v>
      </c>
      <c r="F101">
        <v>85</v>
      </c>
      <c r="G101">
        <v>80</v>
      </c>
      <c r="H101">
        <v>100</v>
      </c>
      <c r="I101">
        <v>100</v>
      </c>
      <c r="J101">
        <v>80</v>
      </c>
      <c r="K101">
        <v>70</v>
      </c>
      <c r="L101">
        <v>0</v>
      </c>
      <c r="M101">
        <v>20</v>
      </c>
      <c r="N101">
        <v>100</v>
      </c>
      <c r="O101">
        <v>100</v>
      </c>
      <c r="P101">
        <v>95</v>
      </c>
      <c r="Q101">
        <v>100</v>
      </c>
      <c r="R101">
        <v>100</v>
      </c>
      <c r="S101" s="1" t="s">
        <v>21</v>
      </c>
      <c r="T101">
        <v>1364.34</v>
      </c>
    </row>
    <row r="102" spans="1:20" x14ac:dyDescent="0.5">
      <c r="A102" s="1" t="s">
        <v>167</v>
      </c>
      <c r="B102" s="1" t="s">
        <v>21</v>
      </c>
      <c r="C102" s="1" t="s">
        <v>21</v>
      </c>
      <c r="D102" s="1" t="s">
        <v>21</v>
      </c>
      <c r="E102" s="1" t="s">
        <v>21</v>
      </c>
      <c r="F102" s="1" t="s">
        <v>21</v>
      </c>
      <c r="G102" s="1" t="s">
        <v>21</v>
      </c>
      <c r="H102" s="1" t="s">
        <v>21</v>
      </c>
      <c r="I102" s="1" t="s">
        <v>21</v>
      </c>
      <c r="J102" s="1" t="s">
        <v>21</v>
      </c>
      <c r="K102" s="1" t="s">
        <v>21</v>
      </c>
      <c r="L102">
        <v>0</v>
      </c>
      <c r="M102">
        <v>0</v>
      </c>
      <c r="N102" s="1" t="s">
        <v>21</v>
      </c>
      <c r="O102" s="1" t="s">
        <v>21</v>
      </c>
      <c r="P102" s="1" t="s">
        <v>21</v>
      </c>
      <c r="Q102" s="1" t="s">
        <v>21</v>
      </c>
      <c r="R102" s="1" t="s">
        <v>21</v>
      </c>
      <c r="S102" s="1" t="s">
        <v>21</v>
      </c>
      <c r="T102">
        <v>0</v>
      </c>
    </row>
    <row r="103" spans="1:20" x14ac:dyDescent="0.5">
      <c r="A103" s="1" t="s">
        <v>104</v>
      </c>
      <c r="B103">
        <v>96.67</v>
      </c>
      <c r="C103">
        <v>90</v>
      </c>
      <c r="D103">
        <v>40</v>
      </c>
      <c r="E103">
        <v>70</v>
      </c>
      <c r="F103">
        <v>90</v>
      </c>
      <c r="G103">
        <v>80</v>
      </c>
      <c r="H103">
        <v>70</v>
      </c>
      <c r="I103">
        <v>85</v>
      </c>
      <c r="J103">
        <v>90</v>
      </c>
      <c r="K103">
        <v>87</v>
      </c>
      <c r="L103">
        <v>20</v>
      </c>
      <c r="M103">
        <v>20</v>
      </c>
      <c r="N103">
        <v>100</v>
      </c>
      <c r="O103">
        <v>90</v>
      </c>
      <c r="P103">
        <v>100</v>
      </c>
      <c r="Q103">
        <v>100</v>
      </c>
      <c r="R103">
        <v>100</v>
      </c>
      <c r="S103" s="1" t="s">
        <v>21</v>
      </c>
      <c r="T103">
        <v>1328.67</v>
      </c>
    </row>
    <row r="104" spans="1:20" x14ac:dyDescent="0.5">
      <c r="A104" s="1" t="s">
        <v>85</v>
      </c>
      <c r="B104">
        <v>100</v>
      </c>
      <c r="C104">
        <v>100</v>
      </c>
      <c r="D104">
        <v>100</v>
      </c>
      <c r="E104">
        <v>65</v>
      </c>
      <c r="F104">
        <v>90</v>
      </c>
      <c r="G104">
        <v>70</v>
      </c>
      <c r="H104">
        <v>100</v>
      </c>
      <c r="I104">
        <v>85</v>
      </c>
      <c r="J104">
        <v>90</v>
      </c>
      <c r="K104">
        <v>60</v>
      </c>
      <c r="L104">
        <v>15</v>
      </c>
      <c r="M104">
        <v>8</v>
      </c>
      <c r="N104">
        <v>100</v>
      </c>
      <c r="O104">
        <v>100</v>
      </c>
      <c r="P104">
        <v>100</v>
      </c>
      <c r="Q104">
        <v>100</v>
      </c>
      <c r="R104">
        <v>100</v>
      </c>
      <c r="S104">
        <v>0</v>
      </c>
      <c r="T104">
        <v>1383</v>
      </c>
    </row>
    <row r="105" spans="1:20" x14ac:dyDescent="0.5">
      <c r="A105" s="1" t="s">
        <v>62</v>
      </c>
      <c r="B105">
        <v>88.89</v>
      </c>
      <c r="C105">
        <v>100</v>
      </c>
      <c r="D105">
        <v>100</v>
      </c>
      <c r="E105">
        <v>50</v>
      </c>
      <c r="F105">
        <v>85</v>
      </c>
      <c r="G105">
        <v>75</v>
      </c>
      <c r="H105">
        <v>80</v>
      </c>
      <c r="I105">
        <v>85</v>
      </c>
      <c r="J105">
        <v>70</v>
      </c>
      <c r="K105">
        <v>80</v>
      </c>
      <c r="L105">
        <v>0</v>
      </c>
      <c r="M105">
        <v>15</v>
      </c>
      <c r="N105">
        <v>100</v>
      </c>
      <c r="O105">
        <v>100</v>
      </c>
      <c r="P105">
        <v>95</v>
      </c>
      <c r="Q105">
        <v>100</v>
      </c>
      <c r="R105">
        <v>100</v>
      </c>
      <c r="S105" s="1" t="s">
        <v>21</v>
      </c>
      <c r="T105">
        <v>1323.89</v>
      </c>
    </row>
    <row r="106" spans="1:20" x14ac:dyDescent="0.5">
      <c r="A106" s="1" t="s">
        <v>79</v>
      </c>
      <c r="B106">
        <v>100</v>
      </c>
      <c r="C106">
        <v>100</v>
      </c>
      <c r="D106">
        <v>0</v>
      </c>
      <c r="E106" s="1" t="s">
        <v>21</v>
      </c>
      <c r="F106">
        <v>95</v>
      </c>
      <c r="G106">
        <v>90</v>
      </c>
      <c r="H106" s="1" t="s">
        <v>21</v>
      </c>
      <c r="I106">
        <v>90</v>
      </c>
      <c r="J106">
        <v>0</v>
      </c>
      <c r="K106" s="1" t="s">
        <v>21</v>
      </c>
      <c r="L106">
        <v>0</v>
      </c>
      <c r="M106">
        <v>20</v>
      </c>
      <c r="N106">
        <v>100</v>
      </c>
      <c r="O106">
        <v>100</v>
      </c>
      <c r="P106">
        <v>100</v>
      </c>
      <c r="Q106">
        <v>100</v>
      </c>
      <c r="R106">
        <v>100</v>
      </c>
      <c r="S106">
        <v>495</v>
      </c>
      <c r="T106">
        <v>1490</v>
      </c>
    </row>
    <row r="107" spans="1:20" x14ac:dyDescent="0.5">
      <c r="A107" s="1" t="s">
        <v>108</v>
      </c>
      <c r="B107">
        <v>100</v>
      </c>
      <c r="C107">
        <v>100</v>
      </c>
      <c r="D107">
        <v>100</v>
      </c>
      <c r="E107">
        <v>45</v>
      </c>
      <c r="F107">
        <v>93</v>
      </c>
      <c r="G107">
        <v>85</v>
      </c>
      <c r="H107">
        <v>100</v>
      </c>
      <c r="I107">
        <v>90</v>
      </c>
      <c r="J107">
        <v>90</v>
      </c>
      <c r="K107">
        <v>100</v>
      </c>
      <c r="L107">
        <v>20</v>
      </c>
      <c r="M107">
        <v>20</v>
      </c>
      <c r="N107">
        <v>100</v>
      </c>
      <c r="O107">
        <v>100</v>
      </c>
      <c r="P107">
        <v>100</v>
      </c>
      <c r="Q107">
        <v>100</v>
      </c>
      <c r="R107">
        <v>100</v>
      </c>
      <c r="S107">
        <v>490</v>
      </c>
      <c r="T107">
        <v>1933</v>
      </c>
    </row>
    <row r="108" spans="1:20" x14ac:dyDescent="0.5">
      <c r="A108" s="1" t="s">
        <v>100</v>
      </c>
      <c r="B108">
        <v>85.56</v>
      </c>
      <c r="C108" s="1" t="s">
        <v>21</v>
      </c>
      <c r="D108" s="1" t="s">
        <v>21</v>
      </c>
      <c r="E108">
        <v>50</v>
      </c>
      <c r="F108" s="1" t="s">
        <v>21</v>
      </c>
      <c r="G108" s="1" t="s">
        <v>21</v>
      </c>
      <c r="H108" s="1" t="s">
        <v>21</v>
      </c>
      <c r="I108" s="1" t="s">
        <v>21</v>
      </c>
      <c r="J108" s="1" t="s">
        <v>21</v>
      </c>
      <c r="K108" s="1" t="s">
        <v>21</v>
      </c>
      <c r="L108">
        <v>0</v>
      </c>
      <c r="M108">
        <v>0</v>
      </c>
      <c r="N108">
        <v>97</v>
      </c>
      <c r="O108">
        <v>77</v>
      </c>
      <c r="P108" s="1" t="s">
        <v>21</v>
      </c>
      <c r="Q108" s="1" t="s">
        <v>21</v>
      </c>
      <c r="R108" s="1" t="s">
        <v>21</v>
      </c>
      <c r="S108" s="1" t="s">
        <v>21</v>
      </c>
      <c r="T108">
        <v>309.56</v>
      </c>
    </row>
    <row r="109" spans="1:20" x14ac:dyDescent="0.5">
      <c r="A109" s="1" t="s">
        <v>166</v>
      </c>
      <c r="B109" s="1" t="s">
        <v>21</v>
      </c>
      <c r="C109" s="1" t="s">
        <v>21</v>
      </c>
      <c r="D109" s="1" t="s">
        <v>21</v>
      </c>
      <c r="E109" s="1" t="s">
        <v>21</v>
      </c>
      <c r="F109" s="1" t="s">
        <v>21</v>
      </c>
      <c r="G109" s="1" t="s">
        <v>21</v>
      </c>
      <c r="H109" s="1" t="s">
        <v>21</v>
      </c>
      <c r="I109" s="1" t="s">
        <v>21</v>
      </c>
      <c r="J109" s="1" t="s">
        <v>21</v>
      </c>
      <c r="K109" s="1" t="s">
        <v>21</v>
      </c>
      <c r="L109">
        <v>0</v>
      </c>
      <c r="M109">
        <v>0</v>
      </c>
      <c r="N109" s="1" t="s">
        <v>21</v>
      </c>
      <c r="O109" s="1" t="s">
        <v>21</v>
      </c>
      <c r="P109" s="1" t="s">
        <v>21</v>
      </c>
      <c r="Q109" s="1" t="s">
        <v>21</v>
      </c>
      <c r="R109" s="1" t="s">
        <v>21</v>
      </c>
      <c r="S109" s="1" t="s">
        <v>21</v>
      </c>
      <c r="T109"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T109">
    <sortCondition ref="A1:A10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49C4-21F7-4604-AD72-9F840E520F56}">
  <dimension ref="A1:L56"/>
  <sheetViews>
    <sheetView workbookViewId="0">
      <pane ySplit="1" topLeftCell="A2" activePane="bottomLeft" state="frozen"/>
      <selection pane="bottomLeft" sqref="A1:XFD1"/>
    </sheetView>
  </sheetViews>
  <sheetFormatPr defaultRowHeight="14.35" x14ac:dyDescent="0.5"/>
  <cols>
    <col min="1" max="1" width="22.5859375" bestFit="1" customWidth="1"/>
    <col min="2" max="2" width="13.234375" customWidth="1"/>
    <col min="3" max="12" width="11.5859375" customWidth="1"/>
  </cols>
  <sheetData>
    <row r="1" spans="1:12" x14ac:dyDescent="0.5">
      <c r="A1" t="s">
        <v>0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</row>
    <row r="2" spans="1:12" x14ac:dyDescent="0.5">
      <c r="A2" t="s">
        <v>116</v>
      </c>
      <c r="B2">
        <v>410</v>
      </c>
      <c r="C2" t="s">
        <v>21</v>
      </c>
      <c r="D2">
        <v>100</v>
      </c>
      <c r="E2">
        <v>60</v>
      </c>
      <c r="F2">
        <v>90</v>
      </c>
      <c r="G2" t="s">
        <v>21</v>
      </c>
      <c r="H2" t="s">
        <v>21</v>
      </c>
      <c r="I2" t="s">
        <v>21</v>
      </c>
      <c r="J2" t="s">
        <v>21</v>
      </c>
      <c r="K2">
        <v>90</v>
      </c>
      <c r="L2">
        <v>70</v>
      </c>
    </row>
    <row r="3" spans="1:12" x14ac:dyDescent="0.5">
      <c r="A3" t="s">
        <v>114</v>
      </c>
      <c r="B3">
        <v>490</v>
      </c>
      <c r="C3" t="s">
        <v>21</v>
      </c>
      <c r="D3" t="s">
        <v>21</v>
      </c>
      <c r="E3" t="s">
        <v>21</v>
      </c>
      <c r="F3" t="s">
        <v>21</v>
      </c>
      <c r="G3" t="s">
        <v>21</v>
      </c>
      <c r="H3">
        <v>100</v>
      </c>
      <c r="I3">
        <v>90</v>
      </c>
      <c r="J3">
        <v>100</v>
      </c>
      <c r="K3">
        <v>100</v>
      </c>
      <c r="L3">
        <v>100</v>
      </c>
    </row>
    <row r="4" spans="1:12" x14ac:dyDescent="0.5">
      <c r="A4" t="s">
        <v>26</v>
      </c>
      <c r="B4">
        <v>200</v>
      </c>
      <c r="C4" t="s">
        <v>21</v>
      </c>
      <c r="D4" t="s">
        <v>21</v>
      </c>
      <c r="E4" t="s">
        <v>21</v>
      </c>
      <c r="F4">
        <v>100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>
        <v>100</v>
      </c>
    </row>
    <row r="5" spans="1:12" x14ac:dyDescent="0.5">
      <c r="A5" t="s">
        <v>43</v>
      </c>
      <c r="B5">
        <v>590</v>
      </c>
      <c r="C5">
        <v>100</v>
      </c>
      <c r="D5">
        <v>100</v>
      </c>
      <c r="E5">
        <v>90</v>
      </c>
      <c r="F5" t="s">
        <v>21</v>
      </c>
      <c r="G5">
        <v>100</v>
      </c>
      <c r="H5">
        <v>100</v>
      </c>
      <c r="I5">
        <v>100</v>
      </c>
      <c r="J5" t="s">
        <v>21</v>
      </c>
      <c r="K5" t="s">
        <v>21</v>
      </c>
      <c r="L5" t="s">
        <v>21</v>
      </c>
    </row>
    <row r="6" spans="1:12" x14ac:dyDescent="0.5">
      <c r="A6" t="s">
        <v>89</v>
      </c>
      <c r="B6">
        <v>90</v>
      </c>
      <c r="C6" t="s">
        <v>21</v>
      </c>
      <c r="D6" t="s">
        <v>21</v>
      </c>
      <c r="E6" t="s">
        <v>21</v>
      </c>
      <c r="F6" t="s">
        <v>21</v>
      </c>
      <c r="G6" t="s">
        <v>21</v>
      </c>
      <c r="H6" t="s">
        <v>21</v>
      </c>
      <c r="I6" t="s">
        <v>21</v>
      </c>
      <c r="J6" t="s">
        <v>21</v>
      </c>
      <c r="K6" t="s">
        <v>21</v>
      </c>
      <c r="L6">
        <v>90</v>
      </c>
    </row>
    <row r="7" spans="1:12" x14ac:dyDescent="0.5">
      <c r="A7" t="s">
        <v>65</v>
      </c>
      <c r="B7">
        <v>100</v>
      </c>
      <c r="C7" t="s">
        <v>21</v>
      </c>
      <c r="D7" t="s">
        <v>21</v>
      </c>
      <c r="E7" t="s">
        <v>21</v>
      </c>
      <c r="F7" t="s">
        <v>21</v>
      </c>
      <c r="G7" t="s">
        <v>21</v>
      </c>
      <c r="H7" t="s">
        <v>21</v>
      </c>
      <c r="I7" t="s">
        <v>21</v>
      </c>
      <c r="J7" t="s">
        <v>21</v>
      </c>
      <c r="K7" t="s">
        <v>21</v>
      </c>
      <c r="L7">
        <v>100</v>
      </c>
    </row>
    <row r="8" spans="1:12" x14ac:dyDescent="0.5">
      <c r="A8" t="s">
        <v>31</v>
      </c>
      <c r="B8">
        <v>260</v>
      </c>
      <c r="C8">
        <v>90</v>
      </c>
      <c r="D8" t="s">
        <v>21</v>
      </c>
      <c r="E8">
        <v>70</v>
      </c>
      <c r="F8">
        <v>100</v>
      </c>
      <c r="G8" t="s">
        <v>21</v>
      </c>
      <c r="H8" t="s">
        <v>21</v>
      </c>
      <c r="I8" t="s">
        <v>21</v>
      </c>
      <c r="J8" t="s">
        <v>21</v>
      </c>
      <c r="K8" t="s">
        <v>21</v>
      </c>
      <c r="L8" t="s">
        <v>21</v>
      </c>
    </row>
    <row r="9" spans="1:12" x14ac:dyDescent="0.5">
      <c r="A9" t="s">
        <v>101</v>
      </c>
      <c r="B9">
        <v>195</v>
      </c>
      <c r="C9" t="s">
        <v>21</v>
      </c>
      <c r="D9" t="s">
        <v>21</v>
      </c>
      <c r="E9">
        <v>95</v>
      </c>
      <c r="F9">
        <v>100</v>
      </c>
      <c r="G9" t="s">
        <v>21</v>
      </c>
      <c r="H9" t="s">
        <v>21</v>
      </c>
      <c r="I9" t="s">
        <v>21</v>
      </c>
      <c r="J9" t="s">
        <v>21</v>
      </c>
      <c r="K9" t="s">
        <v>21</v>
      </c>
      <c r="L9" t="s">
        <v>21</v>
      </c>
    </row>
    <row r="10" spans="1:12" x14ac:dyDescent="0.5">
      <c r="A10" t="s">
        <v>94</v>
      </c>
      <c r="B10">
        <v>200</v>
      </c>
      <c r="C10" t="s">
        <v>21</v>
      </c>
      <c r="D10" t="s">
        <v>21</v>
      </c>
      <c r="E10" t="s">
        <v>21</v>
      </c>
      <c r="F10">
        <v>100</v>
      </c>
      <c r="G10" t="s">
        <v>21</v>
      </c>
      <c r="H10">
        <v>100</v>
      </c>
      <c r="I10" t="s">
        <v>21</v>
      </c>
      <c r="J10" t="s">
        <v>21</v>
      </c>
      <c r="K10" t="s">
        <v>21</v>
      </c>
      <c r="L10" t="s">
        <v>21</v>
      </c>
    </row>
    <row r="11" spans="1:12" x14ac:dyDescent="0.5">
      <c r="A11" t="s">
        <v>87</v>
      </c>
      <c r="B11">
        <v>355</v>
      </c>
      <c r="C11" t="s">
        <v>21</v>
      </c>
      <c r="D11" t="s">
        <v>21</v>
      </c>
      <c r="E11">
        <v>75</v>
      </c>
      <c r="F11">
        <v>100</v>
      </c>
      <c r="G11" t="s">
        <v>21</v>
      </c>
      <c r="H11" t="s">
        <v>21</v>
      </c>
      <c r="I11" t="s">
        <v>21</v>
      </c>
      <c r="J11" t="s">
        <v>21</v>
      </c>
      <c r="K11">
        <v>90</v>
      </c>
      <c r="L11">
        <v>90</v>
      </c>
    </row>
    <row r="12" spans="1:12" x14ac:dyDescent="0.5">
      <c r="A12" t="s">
        <v>50</v>
      </c>
      <c r="B12">
        <v>280</v>
      </c>
      <c r="C12" t="s">
        <v>21</v>
      </c>
      <c r="D12" t="s">
        <v>21</v>
      </c>
      <c r="E12">
        <v>80</v>
      </c>
      <c r="F12" t="s">
        <v>21</v>
      </c>
      <c r="G12" t="s">
        <v>21</v>
      </c>
      <c r="H12">
        <v>100</v>
      </c>
      <c r="I12" t="s">
        <v>21</v>
      </c>
      <c r="J12" t="s">
        <v>21</v>
      </c>
      <c r="K12" t="s">
        <v>21</v>
      </c>
      <c r="L12">
        <v>100</v>
      </c>
    </row>
    <row r="13" spans="1:12" x14ac:dyDescent="0.5">
      <c r="A13" t="s">
        <v>46</v>
      </c>
      <c r="B13">
        <v>200</v>
      </c>
      <c r="C13" t="s">
        <v>21</v>
      </c>
      <c r="D13">
        <v>100</v>
      </c>
      <c r="E13">
        <v>100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</row>
    <row r="14" spans="1:12" x14ac:dyDescent="0.5">
      <c r="A14" t="s">
        <v>67</v>
      </c>
      <c r="B14">
        <v>300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>
        <v>100</v>
      </c>
      <c r="I14">
        <v>100</v>
      </c>
      <c r="J14" t="s">
        <v>21</v>
      </c>
      <c r="K14">
        <v>100</v>
      </c>
      <c r="L14" t="s">
        <v>21</v>
      </c>
    </row>
    <row r="15" spans="1:12" x14ac:dyDescent="0.5">
      <c r="A15" t="s">
        <v>49</v>
      </c>
      <c r="B15">
        <v>265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>
        <v>100</v>
      </c>
      <c r="I15" t="s">
        <v>21</v>
      </c>
      <c r="J15">
        <v>85</v>
      </c>
      <c r="K15" t="s">
        <v>21</v>
      </c>
      <c r="L15">
        <v>80</v>
      </c>
    </row>
    <row r="16" spans="1:12" x14ac:dyDescent="0.5">
      <c r="A16" t="s">
        <v>38</v>
      </c>
      <c r="B16">
        <v>100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>
        <v>100</v>
      </c>
    </row>
    <row r="17" spans="1:12" x14ac:dyDescent="0.5">
      <c r="A17" t="s">
        <v>78</v>
      </c>
      <c r="B17">
        <v>0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</row>
    <row r="18" spans="1:12" x14ac:dyDescent="0.5">
      <c r="A18" t="s">
        <v>36</v>
      </c>
      <c r="B18">
        <v>385</v>
      </c>
      <c r="C18" t="s">
        <v>21</v>
      </c>
      <c r="D18" t="s">
        <v>21</v>
      </c>
      <c r="E18">
        <v>95</v>
      </c>
      <c r="F18">
        <v>100</v>
      </c>
      <c r="G18" t="s">
        <v>21</v>
      </c>
      <c r="H18" t="s">
        <v>21</v>
      </c>
      <c r="I18">
        <v>100</v>
      </c>
      <c r="J18" t="s">
        <v>21</v>
      </c>
      <c r="K18">
        <v>90</v>
      </c>
      <c r="L18" t="s">
        <v>21</v>
      </c>
    </row>
    <row r="19" spans="1:12" x14ac:dyDescent="0.5">
      <c r="A19" t="s">
        <v>51</v>
      </c>
      <c r="B19">
        <v>450</v>
      </c>
      <c r="C19">
        <v>90</v>
      </c>
      <c r="D19" t="s">
        <v>21</v>
      </c>
      <c r="E19">
        <v>70</v>
      </c>
      <c r="F19" t="s">
        <v>21</v>
      </c>
      <c r="G19">
        <v>100</v>
      </c>
      <c r="H19">
        <v>90</v>
      </c>
      <c r="I19" t="s">
        <v>21</v>
      </c>
      <c r="J19" t="s">
        <v>21</v>
      </c>
      <c r="K19">
        <v>100</v>
      </c>
      <c r="L19" t="s">
        <v>21</v>
      </c>
    </row>
    <row r="20" spans="1:12" x14ac:dyDescent="0.5">
      <c r="A20" t="s">
        <v>95</v>
      </c>
      <c r="B20">
        <v>200</v>
      </c>
      <c r="C20" t="s">
        <v>21</v>
      </c>
      <c r="D20" t="s">
        <v>21</v>
      </c>
      <c r="E20" t="s">
        <v>21</v>
      </c>
      <c r="F20">
        <v>100</v>
      </c>
      <c r="G20" t="s">
        <v>21</v>
      </c>
      <c r="H20">
        <v>100</v>
      </c>
      <c r="I20" t="s">
        <v>21</v>
      </c>
      <c r="J20" t="s">
        <v>21</v>
      </c>
      <c r="K20" t="s">
        <v>21</v>
      </c>
      <c r="L20" t="s">
        <v>21</v>
      </c>
    </row>
    <row r="21" spans="1:12" x14ac:dyDescent="0.5">
      <c r="A21" t="s">
        <v>37</v>
      </c>
      <c r="B21">
        <v>90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>
        <v>90</v>
      </c>
      <c r="L21" t="s">
        <v>21</v>
      </c>
    </row>
    <row r="22" spans="1:12" x14ac:dyDescent="0.5">
      <c r="A22" t="s">
        <v>112</v>
      </c>
      <c r="B22">
        <v>180</v>
      </c>
      <c r="C22" t="s">
        <v>21</v>
      </c>
      <c r="D22" t="s">
        <v>21</v>
      </c>
      <c r="E22" t="s">
        <v>21</v>
      </c>
      <c r="F22" t="s">
        <v>21</v>
      </c>
      <c r="G22">
        <v>100</v>
      </c>
      <c r="H22" t="s">
        <v>21</v>
      </c>
      <c r="I22" t="s">
        <v>21</v>
      </c>
      <c r="J22" t="s">
        <v>21</v>
      </c>
      <c r="K22">
        <v>80</v>
      </c>
      <c r="L22" t="s">
        <v>21</v>
      </c>
    </row>
    <row r="23" spans="1:12" x14ac:dyDescent="0.5">
      <c r="A23" t="s">
        <v>81</v>
      </c>
      <c r="B23">
        <v>80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>
        <v>80</v>
      </c>
      <c r="J23" t="s">
        <v>21</v>
      </c>
      <c r="K23" t="s">
        <v>21</v>
      </c>
      <c r="L23" t="s">
        <v>21</v>
      </c>
    </row>
    <row r="24" spans="1:12" x14ac:dyDescent="0.5">
      <c r="A24" t="s">
        <v>68</v>
      </c>
      <c r="B24">
        <v>410</v>
      </c>
      <c r="C24" t="s">
        <v>21</v>
      </c>
      <c r="D24" t="s">
        <v>21</v>
      </c>
      <c r="E24">
        <v>90</v>
      </c>
      <c r="F24">
        <v>100</v>
      </c>
      <c r="G24" t="s">
        <v>21</v>
      </c>
      <c r="H24" t="s">
        <v>21</v>
      </c>
      <c r="I24">
        <v>90</v>
      </c>
      <c r="J24" t="s">
        <v>21</v>
      </c>
      <c r="K24">
        <v>80</v>
      </c>
      <c r="L24">
        <v>50</v>
      </c>
    </row>
    <row r="25" spans="1:12" x14ac:dyDescent="0.5">
      <c r="A25" t="s">
        <v>102</v>
      </c>
      <c r="B25">
        <v>195</v>
      </c>
      <c r="C25" t="s">
        <v>21</v>
      </c>
      <c r="D25" t="s">
        <v>21</v>
      </c>
      <c r="E25" t="s">
        <v>21</v>
      </c>
      <c r="F25" t="s">
        <v>21</v>
      </c>
      <c r="G25">
        <v>100</v>
      </c>
      <c r="H25" t="s">
        <v>21</v>
      </c>
      <c r="I25" t="s">
        <v>21</v>
      </c>
      <c r="J25" t="s">
        <v>21</v>
      </c>
      <c r="K25">
        <v>95</v>
      </c>
      <c r="L25" t="s">
        <v>21</v>
      </c>
    </row>
    <row r="26" spans="1:12" x14ac:dyDescent="0.5">
      <c r="A26" t="s">
        <v>113</v>
      </c>
      <c r="B26">
        <v>195</v>
      </c>
      <c r="C26">
        <v>100</v>
      </c>
      <c r="D26" t="s">
        <v>21</v>
      </c>
      <c r="E26">
        <v>95</v>
      </c>
      <c r="F26" t="s">
        <v>21</v>
      </c>
      <c r="G26" t="s">
        <v>21</v>
      </c>
      <c r="H26" t="s">
        <v>21</v>
      </c>
      <c r="I26" t="s">
        <v>21</v>
      </c>
      <c r="J26" t="s">
        <v>21</v>
      </c>
      <c r="K26" t="s">
        <v>21</v>
      </c>
      <c r="L26" t="s">
        <v>21</v>
      </c>
    </row>
    <row r="27" spans="1:12" x14ac:dyDescent="0.5">
      <c r="A27" t="s">
        <v>54</v>
      </c>
      <c r="B27">
        <v>195</v>
      </c>
      <c r="C27" t="s">
        <v>21</v>
      </c>
      <c r="D27" t="s">
        <v>21</v>
      </c>
      <c r="E27">
        <v>95</v>
      </c>
      <c r="F27" t="s">
        <v>21</v>
      </c>
      <c r="G27" t="s">
        <v>21</v>
      </c>
      <c r="H27">
        <v>100</v>
      </c>
      <c r="I27" t="s">
        <v>21</v>
      </c>
      <c r="J27" t="s">
        <v>21</v>
      </c>
      <c r="K27" t="s">
        <v>21</v>
      </c>
      <c r="L27" t="s">
        <v>21</v>
      </c>
    </row>
    <row r="28" spans="1:12" x14ac:dyDescent="0.5">
      <c r="A28" t="s">
        <v>71</v>
      </c>
      <c r="B28">
        <v>100</v>
      </c>
      <c r="C28" t="s">
        <v>21</v>
      </c>
      <c r="D28" t="s">
        <v>21</v>
      </c>
      <c r="E28" t="s">
        <v>21</v>
      </c>
      <c r="F28" t="s">
        <v>21</v>
      </c>
      <c r="G28" t="s">
        <v>21</v>
      </c>
      <c r="H28" t="s">
        <v>21</v>
      </c>
      <c r="I28">
        <v>100</v>
      </c>
      <c r="J28" t="s">
        <v>21</v>
      </c>
      <c r="K28" t="s">
        <v>21</v>
      </c>
      <c r="L28" t="s">
        <v>21</v>
      </c>
    </row>
    <row r="29" spans="1:12" x14ac:dyDescent="0.5">
      <c r="A29" t="s">
        <v>77</v>
      </c>
      <c r="B29">
        <v>280</v>
      </c>
      <c r="C29" t="s">
        <v>21</v>
      </c>
      <c r="D29" t="s">
        <v>21</v>
      </c>
      <c r="E29" t="s">
        <v>21</v>
      </c>
      <c r="F29">
        <v>100</v>
      </c>
      <c r="G29" t="s">
        <v>21</v>
      </c>
      <c r="H29">
        <v>100</v>
      </c>
      <c r="I29" t="s">
        <v>21</v>
      </c>
      <c r="J29" t="s">
        <v>21</v>
      </c>
      <c r="K29" t="s">
        <v>21</v>
      </c>
      <c r="L29">
        <v>80</v>
      </c>
    </row>
    <row r="30" spans="1:12" x14ac:dyDescent="0.5">
      <c r="A30" t="s">
        <v>105</v>
      </c>
      <c r="B30">
        <v>560</v>
      </c>
      <c r="C30" t="s">
        <v>21</v>
      </c>
      <c r="D30" t="s">
        <v>21</v>
      </c>
      <c r="E30" t="s">
        <v>21</v>
      </c>
      <c r="F30">
        <v>100</v>
      </c>
      <c r="G30">
        <v>100</v>
      </c>
      <c r="H30">
        <v>100</v>
      </c>
      <c r="I30">
        <v>80</v>
      </c>
      <c r="J30">
        <v>90</v>
      </c>
      <c r="K30" t="s">
        <v>21</v>
      </c>
      <c r="L30">
        <v>90</v>
      </c>
    </row>
    <row r="31" spans="1:12" x14ac:dyDescent="0.5">
      <c r="A31" t="s">
        <v>88</v>
      </c>
      <c r="B31">
        <v>60</v>
      </c>
      <c r="C31" t="s">
        <v>21</v>
      </c>
      <c r="D31" t="s">
        <v>21</v>
      </c>
      <c r="E31">
        <v>60</v>
      </c>
      <c r="F31" t="s">
        <v>21</v>
      </c>
      <c r="G31" t="s">
        <v>21</v>
      </c>
      <c r="H31" t="s">
        <v>21</v>
      </c>
      <c r="I31" t="s">
        <v>21</v>
      </c>
      <c r="J31" t="s">
        <v>21</v>
      </c>
      <c r="K31" t="s">
        <v>21</v>
      </c>
      <c r="L31" t="s">
        <v>21</v>
      </c>
    </row>
    <row r="32" spans="1:12" x14ac:dyDescent="0.5">
      <c r="A32" t="s">
        <v>35</v>
      </c>
      <c r="B32">
        <v>485</v>
      </c>
      <c r="C32" t="s">
        <v>21</v>
      </c>
      <c r="D32" t="s">
        <v>21</v>
      </c>
      <c r="E32">
        <v>85</v>
      </c>
      <c r="F32">
        <v>100</v>
      </c>
      <c r="G32" t="s">
        <v>21</v>
      </c>
      <c r="H32">
        <v>100</v>
      </c>
      <c r="I32" t="s">
        <v>21</v>
      </c>
      <c r="J32">
        <v>100</v>
      </c>
      <c r="K32" t="s">
        <v>21</v>
      </c>
      <c r="L32">
        <v>100</v>
      </c>
    </row>
    <row r="33" spans="1:12" x14ac:dyDescent="0.5">
      <c r="A33" t="s">
        <v>42</v>
      </c>
      <c r="B33">
        <v>290</v>
      </c>
      <c r="C33">
        <v>100</v>
      </c>
      <c r="D33" t="s">
        <v>21</v>
      </c>
      <c r="E33" t="s">
        <v>21</v>
      </c>
      <c r="F33" t="s">
        <v>21</v>
      </c>
      <c r="G33" t="s">
        <v>21</v>
      </c>
      <c r="H33" t="s">
        <v>21</v>
      </c>
      <c r="I33" t="s">
        <v>21</v>
      </c>
      <c r="J33" t="s">
        <v>21</v>
      </c>
      <c r="K33">
        <v>90</v>
      </c>
      <c r="L33">
        <v>100</v>
      </c>
    </row>
    <row r="34" spans="1:12" x14ac:dyDescent="0.5">
      <c r="A34" t="s">
        <v>33</v>
      </c>
      <c r="B34">
        <v>100</v>
      </c>
      <c r="C34" t="s">
        <v>21</v>
      </c>
      <c r="D34">
        <v>100</v>
      </c>
      <c r="E34" t="s">
        <v>21</v>
      </c>
      <c r="F34" t="s">
        <v>21</v>
      </c>
      <c r="G34" t="s">
        <v>21</v>
      </c>
      <c r="H34" t="s">
        <v>21</v>
      </c>
      <c r="I34" t="s">
        <v>21</v>
      </c>
      <c r="J34" t="s">
        <v>21</v>
      </c>
      <c r="K34" t="s">
        <v>21</v>
      </c>
      <c r="L34" t="s">
        <v>21</v>
      </c>
    </row>
    <row r="35" spans="1:12" x14ac:dyDescent="0.5">
      <c r="A35" t="s">
        <v>53</v>
      </c>
      <c r="B35">
        <v>460</v>
      </c>
      <c r="C35" t="s">
        <v>21</v>
      </c>
      <c r="D35">
        <v>100</v>
      </c>
      <c r="E35">
        <v>80</v>
      </c>
      <c r="F35">
        <v>100</v>
      </c>
      <c r="G35">
        <v>90</v>
      </c>
      <c r="H35" t="s">
        <v>21</v>
      </c>
      <c r="I35" t="s">
        <v>21</v>
      </c>
      <c r="J35" t="s">
        <v>21</v>
      </c>
      <c r="K35">
        <v>90</v>
      </c>
      <c r="L35" t="s">
        <v>21</v>
      </c>
    </row>
    <row r="36" spans="1:12" x14ac:dyDescent="0.5">
      <c r="A36" t="s">
        <v>74</v>
      </c>
      <c r="B36">
        <v>300</v>
      </c>
      <c r="C36" t="s">
        <v>21</v>
      </c>
      <c r="D36" t="s">
        <v>21</v>
      </c>
      <c r="E36" t="s">
        <v>21</v>
      </c>
      <c r="F36">
        <v>100</v>
      </c>
      <c r="G36">
        <v>100</v>
      </c>
      <c r="H36">
        <v>100</v>
      </c>
      <c r="I36" t="s">
        <v>21</v>
      </c>
      <c r="J36" t="s">
        <v>21</v>
      </c>
      <c r="K36" t="s">
        <v>21</v>
      </c>
      <c r="L36" t="s">
        <v>21</v>
      </c>
    </row>
    <row r="37" spans="1:12" x14ac:dyDescent="0.5">
      <c r="A37" t="s">
        <v>66</v>
      </c>
      <c r="B37">
        <v>160</v>
      </c>
      <c r="C37" t="s">
        <v>21</v>
      </c>
      <c r="D37" t="s">
        <v>21</v>
      </c>
      <c r="E37" t="s">
        <v>21</v>
      </c>
      <c r="F37" t="s">
        <v>21</v>
      </c>
      <c r="G37">
        <v>80</v>
      </c>
      <c r="H37" t="s">
        <v>21</v>
      </c>
      <c r="I37" t="s">
        <v>21</v>
      </c>
      <c r="J37" t="s">
        <v>21</v>
      </c>
      <c r="K37">
        <v>80</v>
      </c>
      <c r="L37" t="s">
        <v>21</v>
      </c>
    </row>
    <row r="38" spans="1:12" x14ac:dyDescent="0.5">
      <c r="A38" t="s">
        <v>107</v>
      </c>
      <c r="B38">
        <v>630</v>
      </c>
      <c r="C38" t="s">
        <v>21</v>
      </c>
      <c r="D38">
        <v>100</v>
      </c>
      <c r="E38">
        <v>90</v>
      </c>
      <c r="F38">
        <v>100</v>
      </c>
      <c r="G38">
        <v>90</v>
      </c>
      <c r="H38">
        <v>95</v>
      </c>
      <c r="I38" t="s">
        <v>21</v>
      </c>
      <c r="J38" t="s">
        <v>21</v>
      </c>
      <c r="K38">
        <v>80</v>
      </c>
      <c r="L38">
        <v>75</v>
      </c>
    </row>
    <row r="39" spans="1:12" x14ac:dyDescent="0.5">
      <c r="A39" t="s">
        <v>58</v>
      </c>
      <c r="B39">
        <v>500</v>
      </c>
      <c r="C39">
        <v>100</v>
      </c>
      <c r="D39" t="s">
        <v>21</v>
      </c>
      <c r="E39">
        <v>0</v>
      </c>
      <c r="F39">
        <v>100</v>
      </c>
      <c r="G39">
        <v>100</v>
      </c>
      <c r="H39" t="s">
        <v>21</v>
      </c>
      <c r="I39" t="s">
        <v>21</v>
      </c>
      <c r="J39" t="s">
        <v>21</v>
      </c>
      <c r="K39">
        <v>100</v>
      </c>
      <c r="L39">
        <v>100</v>
      </c>
    </row>
    <row r="40" spans="1:12" x14ac:dyDescent="0.5">
      <c r="A40" t="s">
        <v>75</v>
      </c>
      <c r="B40">
        <v>290</v>
      </c>
      <c r="C40">
        <v>100</v>
      </c>
      <c r="D40" t="s">
        <v>21</v>
      </c>
      <c r="E40" t="s">
        <v>21</v>
      </c>
      <c r="F40" t="s">
        <v>21</v>
      </c>
      <c r="G40" t="s">
        <v>21</v>
      </c>
      <c r="H40">
        <v>100</v>
      </c>
      <c r="I40" t="s">
        <v>21</v>
      </c>
      <c r="J40" t="s">
        <v>21</v>
      </c>
      <c r="K40">
        <v>90</v>
      </c>
      <c r="L40" t="s">
        <v>21</v>
      </c>
    </row>
    <row r="41" spans="1:12" x14ac:dyDescent="0.5">
      <c r="A41" t="s">
        <v>32</v>
      </c>
      <c r="B41">
        <v>100</v>
      </c>
      <c r="C41">
        <v>100</v>
      </c>
      <c r="D41" t="s">
        <v>21</v>
      </c>
      <c r="E41" t="s">
        <v>21</v>
      </c>
      <c r="F41" t="s">
        <v>21</v>
      </c>
      <c r="G41" t="s">
        <v>21</v>
      </c>
      <c r="H41" t="s">
        <v>21</v>
      </c>
      <c r="I41" t="s">
        <v>21</v>
      </c>
      <c r="J41" t="s">
        <v>21</v>
      </c>
      <c r="K41" t="s">
        <v>21</v>
      </c>
      <c r="L41" t="s">
        <v>21</v>
      </c>
    </row>
    <row r="42" spans="1:12" x14ac:dyDescent="0.5">
      <c r="A42" t="s">
        <v>30</v>
      </c>
      <c r="B42">
        <v>185</v>
      </c>
      <c r="C42" t="s">
        <v>21</v>
      </c>
      <c r="D42" t="s">
        <v>21</v>
      </c>
      <c r="E42">
        <v>85</v>
      </c>
      <c r="F42" t="s">
        <v>21</v>
      </c>
      <c r="G42" t="s">
        <v>21</v>
      </c>
      <c r="H42">
        <v>100</v>
      </c>
      <c r="I42" t="s">
        <v>21</v>
      </c>
      <c r="J42" t="s">
        <v>21</v>
      </c>
      <c r="K42" t="s">
        <v>21</v>
      </c>
      <c r="L42" t="s">
        <v>21</v>
      </c>
    </row>
    <row r="43" spans="1:12" x14ac:dyDescent="0.5">
      <c r="A43" t="s">
        <v>70</v>
      </c>
      <c r="B43">
        <v>290</v>
      </c>
      <c r="C43" t="s">
        <v>21</v>
      </c>
      <c r="D43" t="s">
        <v>21</v>
      </c>
      <c r="E43">
        <v>90</v>
      </c>
      <c r="F43" t="s">
        <v>21</v>
      </c>
      <c r="G43">
        <v>100</v>
      </c>
      <c r="H43" t="s">
        <v>21</v>
      </c>
      <c r="I43" t="s">
        <v>21</v>
      </c>
      <c r="J43" t="s">
        <v>21</v>
      </c>
      <c r="K43">
        <v>100</v>
      </c>
      <c r="L43" t="s">
        <v>21</v>
      </c>
    </row>
    <row r="44" spans="1:12" x14ac:dyDescent="0.5">
      <c r="A44" t="s">
        <v>86</v>
      </c>
      <c r="B44">
        <v>375</v>
      </c>
      <c r="C44" t="s">
        <v>21</v>
      </c>
      <c r="D44" t="s">
        <v>21</v>
      </c>
      <c r="E44" t="s">
        <v>21</v>
      </c>
      <c r="F44">
        <v>100</v>
      </c>
      <c r="G44">
        <v>95</v>
      </c>
      <c r="H44">
        <v>100</v>
      </c>
      <c r="I44" t="s">
        <v>21</v>
      </c>
      <c r="J44" t="s">
        <v>21</v>
      </c>
      <c r="K44" t="s">
        <v>21</v>
      </c>
      <c r="L44">
        <v>80</v>
      </c>
    </row>
    <row r="45" spans="1:12" x14ac:dyDescent="0.5">
      <c r="A45" t="s">
        <v>99</v>
      </c>
      <c r="B45">
        <v>200</v>
      </c>
      <c r="C45" t="s">
        <v>21</v>
      </c>
      <c r="D45" t="s">
        <v>21</v>
      </c>
      <c r="E45" t="s">
        <v>21</v>
      </c>
      <c r="F45">
        <v>100</v>
      </c>
      <c r="G45" t="s">
        <v>21</v>
      </c>
      <c r="H45" t="s">
        <v>21</v>
      </c>
      <c r="I45" t="s">
        <v>21</v>
      </c>
      <c r="J45" t="s">
        <v>21</v>
      </c>
      <c r="K45">
        <v>100</v>
      </c>
      <c r="L45" t="s">
        <v>21</v>
      </c>
    </row>
    <row r="46" spans="1:12" x14ac:dyDescent="0.5">
      <c r="A46" t="s">
        <v>73</v>
      </c>
      <c r="B46">
        <v>170</v>
      </c>
      <c r="C46" t="s">
        <v>21</v>
      </c>
      <c r="D46" t="s">
        <v>21</v>
      </c>
      <c r="E46">
        <v>70</v>
      </c>
      <c r="F46">
        <v>100</v>
      </c>
      <c r="G46" t="s">
        <v>21</v>
      </c>
      <c r="H46" t="s">
        <v>21</v>
      </c>
      <c r="I46" t="s">
        <v>21</v>
      </c>
      <c r="J46" t="s">
        <v>21</v>
      </c>
      <c r="K46" t="s">
        <v>21</v>
      </c>
      <c r="L46" t="s">
        <v>21</v>
      </c>
    </row>
    <row r="47" spans="1:12" x14ac:dyDescent="0.5">
      <c r="A47" t="s">
        <v>60</v>
      </c>
      <c r="B47">
        <v>395</v>
      </c>
      <c r="C47">
        <v>100</v>
      </c>
      <c r="D47" t="s">
        <v>21</v>
      </c>
      <c r="E47">
        <v>95</v>
      </c>
      <c r="F47" t="s">
        <v>21</v>
      </c>
      <c r="G47">
        <v>100</v>
      </c>
      <c r="H47" t="s">
        <v>21</v>
      </c>
      <c r="I47" t="s">
        <v>21</v>
      </c>
      <c r="J47" t="s">
        <v>21</v>
      </c>
      <c r="K47">
        <v>100</v>
      </c>
      <c r="L47" t="s">
        <v>21</v>
      </c>
    </row>
    <row r="48" spans="1:12" x14ac:dyDescent="0.5">
      <c r="A48" t="s">
        <v>56</v>
      </c>
      <c r="B48">
        <v>180</v>
      </c>
      <c r="C48" t="s">
        <v>21</v>
      </c>
      <c r="D48" t="s">
        <v>21</v>
      </c>
      <c r="E48">
        <v>80</v>
      </c>
      <c r="F48">
        <v>100</v>
      </c>
      <c r="G48" t="s">
        <v>21</v>
      </c>
      <c r="H48" t="s">
        <v>21</v>
      </c>
      <c r="I48" t="s">
        <v>21</v>
      </c>
      <c r="J48" t="s">
        <v>21</v>
      </c>
      <c r="K48" t="s">
        <v>21</v>
      </c>
      <c r="L48" t="s">
        <v>21</v>
      </c>
    </row>
    <row r="49" spans="1:12" x14ac:dyDescent="0.5">
      <c r="A49" t="s">
        <v>98</v>
      </c>
      <c r="B49">
        <v>270</v>
      </c>
      <c r="C49" t="s">
        <v>21</v>
      </c>
      <c r="D49" t="s">
        <v>21</v>
      </c>
      <c r="E49" t="s">
        <v>21</v>
      </c>
      <c r="F49" t="s">
        <v>21</v>
      </c>
      <c r="G49" t="s">
        <v>21</v>
      </c>
      <c r="H49">
        <v>100</v>
      </c>
      <c r="I49">
        <v>90</v>
      </c>
      <c r="J49" t="s">
        <v>21</v>
      </c>
      <c r="K49" t="s">
        <v>21</v>
      </c>
      <c r="L49">
        <v>80</v>
      </c>
    </row>
    <row r="50" spans="1:12" x14ac:dyDescent="0.5">
      <c r="A50" t="s">
        <v>109</v>
      </c>
      <c r="B50">
        <v>570</v>
      </c>
      <c r="C50" t="s">
        <v>21</v>
      </c>
      <c r="D50" t="s">
        <v>21</v>
      </c>
      <c r="E50">
        <v>90</v>
      </c>
      <c r="F50">
        <v>100</v>
      </c>
      <c r="G50">
        <v>100</v>
      </c>
      <c r="H50">
        <v>100</v>
      </c>
      <c r="I50" t="s">
        <v>21</v>
      </c>
      <c r="J50">
        <v>100</v>
      </c>
      <c r="K50">
        <v>80</v>
      </c>
      <c r="L50" t="s">
        <v>21</v>
      </c>
    </row>
    <row r="51" spans="1:12" x14ac:dyDescent="0.5">
      <c r="A51" t="s">
        <v>97</v>
      </c>
      <c r="B51">
        <v>200</v>
      </c>
      <c r="C51" t="s">
        <v>21</v>
      </c>
      <c r="D51" t="s">
        <v>21</v>
      </c>
      <c r="E51" t="s">
        <v>21</v>
      </c>
      <c r="F51">
        <v>100</v>
      </c>
      <c r="G51" t="s">
        <v>21</v>
      </c>
      <c r="H51">
        <v>100</v>
      </c>
      <c r="I51" t="s">
        <v>21</v>
      </c>
      <c r="J51" t="s">
        <v>21</v>
      </c>
      <c r="K51" t="s">
        <v>21</v>
      </c>
      <c r="L51" t="s">
        <v>21</v>
      </c>
    </row>
    <row r="52" spans="1:12" x14ac:dyDescent="0.5">
      <c r="A52" t="s">
        <v>28</v>
      </c>
      <c r="B52">
        <v>370</v>
      </c>
      <c r="C52" t="s">
        <v>21</v>
      </c>
      <c r="D52" t="s">
        <v>21</v>
      </c>
      <c r="E52" t="s">
        <v>21</v>
      </c>
      <c r="F52">
        <v>100</v>
      </c>
      <c r="G52">
        <v>80</v>
      </c>
      <c r="H52">
        <v>100</v>
      </c>
      <c r="I52">
        <v>90</v>
      </c>
      <c r="J52" t="s">
        <v>21</v>
      </c>
      <c r="K52" t="s">
        <v>21</v>
      </c>
      <c r="L52" t="s">
        <v>21</v>
      </c>
    </row>
    <row r="53" spans="1:12" x14ac:dyDescent="0.5">
      <c r="A53" t="s">
        <v>85</v>
      </c>
      <c r="B53">
        <v>0</v>
      </c>
      <c r="C53" t="s">
        <v>21</v>
      </c>
      <c r="D53" t="s">
        <v>21</v>
      </c>
      <c r="E53" t="s">
        <v>21</v>
      </c>
      <c r="F53" t="s">
        <v>21</v>
      </c>
      <c r="G53" t="s">
        <v>21</v>
      </c>
      <c r="H53" t="s">
        <v>21</v>
      </c>
      <c r="I53" t="s">
        <v>21</v>
      </c>
      <c r="J53" t="s">
        <v>21</v>
      </c>
      <c r="K53" t="s">
        <v>21</v>
      </c>
      <c r="L53" t="s">
        <v>21</v>
      </c>
    </row>
    <row r="54" spans="1:12" x14ac:dyDescent="0.5">
      <c r="A54" t="s">
        <v>79</v>
      </c>
      <c r="B54">
        <v>495</v>
      </c>
      <c r="C54" t="s">
        <v>21</v>
      </c>
      <c r="D54" t="s">
        <v>21</v>
      </c>
      <c r="E54">
        <v>95</v>
      </c>
      <c r="F54">
        <v>100</v>
      </c>
      <c r="G54" t="s">
        <v>21</v>
      </c>
      <c r="H54" t="s">
        <v>21</v>
      </c>
      <c r="I54">
        <v>100</v>
      </c>
      <c r="J54" t="s">
        <v>21</v>
      </c>
      <c r="K54">
        <v>100</v>
      </c>
      <c r="L54">
        <v>100</v>
      </c>
    </row>
    <row r="55" spans="1:12" x14ac:dyDescent="0.5">
      <c r="A55" t="s">
        <v>108</v>
      </c>
      <c r="B55">
        <v>490</v>
      </c>
      <c r="C55" t="s">
        <v>21</v>
      </c>
      <c r="D55" t="s">
        <v>21</v>
      </c>
      <c r="E55" t="s">
        <v>21</v>
      </c>
      <c r="F55">
        <v>100</v>
      </c>
      <c r="G55">
        <v>100</v>
      </c>
      <c r="H55">
        <v>100</v>
      </c>
      <c r="I55" t="s">
        <v>21</v>
      </c>
      <c r="J55">
        <v>100</v>
      </c>
      <c r="K55">
        <v>90</v>
      </c>
      <c r="L55" t="s">
        <v>21</v>
      </c>
    </row>
    <row r="56" spans="1:12" x14ac:dyDescent="0.5">
      <c r="B56">
        <v>276.3</v>
      </c>
      <c r="C56">
        <v>16.3</v>
      </c>
      <c r="D56">
        <v>11.11</v>
      </c>
      <c r="E56">
        <v>35.83</v>
      </c>
      <c r="F56">
        <v>46.11</v>
      </c>
      <c r="G56">
        <v>28.43</v>
      </c>
      <c r="H56">
        <v>40.46</v>
      </c>
      <c r="I56">
        <v>18.89</v>
      </c>
      <c r="J56">
        <v>10.65</v>
      </c>
      <c r="K56">
        <v>37.31</v>
      </c>
      <c r="L56">
        <v>31.2</v>
      </c>
    </row>
  </sheetData>
  <sortState xmlns:xlrd2="http://schemas.microsoft.com/office/spreadsheetml/2017/richdata2" ref="A2:L56">
    <sortCondition ref="A1:A5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537D-7076-403E-AEDB-D7F034D63D97}">
  <dimension ref="A1:AG113"/>
  <sheetViews>
    <sheetView tabSelected="1" topLeftCell="U1" zoomScaleNormal="100" workbookViewId="0">
      <pane ySplit="1" topLeftCell="A2" activePane="bottomLeft" state="frozen"/>
      <selection pane="bottomLeft" activeCell="AG15" sqref="AG15"/>
    </sheetView>
  </sheetViews>
  <sheetFormatPr defaultRowHeight="14.35" x14ac:dyDescent="0.5"/>
  <cols>
    <col min="1" max="1" width="15.87890625" customWidth="1"/>
    <col min="2" max="2" width="9" style="5"/>
    <col min="12" max="12" width="9" style="5"/>
    <col min="22" max="22" width="9" style="5"/>
    <col min="27" max="27" width="12.41015625" style="7" customWidth="1"/>
    <col min="28" max="28" width="15" style="3" customWidth="1"/>
    <col min="29" max="29" width="9" style="3"/>
  </cols>
  <sheetData>
    <row r="1" spans="1:33" x14ac:dyDescent="0.5">
      <c r="A1" s="2" t="s">
        <v>130</v>
      </c>
      <c r="B1" s="4" t="s">
        <v>131</v>
      </c>
      <c r="C1" s="2" t="s">
        <v>132</v>
      </c>
      <c r="D1" s="2" t="s">
        <v>133</v>
      </c>
      <c r="E1" s="2" t="s">
        <v>134</v>
      </c>
      <c r="F1" s="2" t="s">
        <v>135</v>
      </c>
      <c r="G1" s="2" t="s">
        <v>136</v>
      </c>
      <c r="H1" s="2" t="s">
        <v>137</v>
      </c>
      <c r="I1" s="2" t="s">
        <v>138</v>
      </c>
      <c r="J1" s="2" t="s">
        <v>139</v>
      </c>
      <c r="K1" s="2" t="s">
        <v>140</v>
      </c>
      <c r="L1" s="4" t="s">
        <v>141</v>
      </c>
      <c r="M1" s="2" t="s">
        <v>142</v>
      </c>
      <c r="N1" s="2" t="s">
        <v>143</v>
      </c>
      <c r="O1" s="2" t="s">
        <v>144</v>
      </c>
      <c r="P1" s="2" t="s">
        <v>145</v>
      </c>
      <c r="Q1" s="2" t="s">
        <v>146</v>
      </c>
      <c r="R1" s="2" t="s">
        <v>147</v>
      </c>
      <c r="S1" s="2" t="s">
        <v>148</v>
      </c>
      <c r="T1" s="2" t="s">
        <v>149</v>
      </c>
      <c r="U1" s="2" t="s">
        <v>150</v>
      </c>
      <c r="V1" s="4" t="s">
        <v>151</v>
      </c>
      <c r="W1" s="2" t="s">
        <v>152</v>
      </c>
      <c r="X1" s="2" t="s">
        <v>153</v>
      </c>
      <c r="Y1" s="2" t="s">
        <v>154</v>
      </c>
      <c r="Z1" s="2" t="s">
        <v>155</v>
      </c>
      <c r="AA1" s="6" t="s">
        <v>156</v>
      </c>
      <c r="AB1" s="8" t="s">
        <v>157</v>
      </c>
      <c r="AC1" s="8" t="s">
        <v>158</v>
      </c>
      <c r="AD1" s="8" t="s">
        <v>159</v>
      </c>
      <c r="AF1" s="14" t="s">
        <v>160</v>
      </c>
      <c r="AG1" s="15" t="s">
        <v>159</v>
      </c>
    </row>
    <row r="2" spans="1:33" x14ac:dyDescent="0.5">
      <c r="A2" s="1" t="s">
        <v>116</v>
      </c>
      <c r="B2" s="9">
        <f>VALUE(SUBSTITUTE(_xlfn.XLOOKUP($A2, Course!$A:$A,Course!B:B),"-",0))+VALUE(SUBSTITUTE(_xlfn.XLOOKUP($A2, Course!$A:$A,Course!L:L),"-",0))</f>
        <v>106.67</v>
      </c>
      <c r="C2" s="11">
        <f>VALUE(SUBSTITUTE(_xlfn.XLOOKUP($A2, Course!$A:$A,Course!C:C),"-",0))</f>
        <v>0</v>
      </c>
      <c r="D2" s="11">
        <f>VALUE(SUBSTITUTE(_xlfn.XLOOKUP($A2, Course!$A:$A,Course!D:D),"-",0))</f>
        <v>0</v>
      </c>
      <c r="E2" s="11">
        <f>VALUE(SUBSTITUTE(_xlfn.XLOOKUP($A2, Course!$A:$A,Course!E:E),"-",0))</f>
        <v>40</v>
      </c>
      <c r="F2" s="11">
        <f>VALUE(SUBSTITUTE(_xlfn.XLOOKUP($A2, Course!$A:$A,Course!F:F),"-",0))</f>
        <v>95</v>
      </c>
      <c r="G2" s="10">
        <f>VALUE(SUBSTITUTE(_xlfn.XLOOKUP($A2, Course!$A:$A,Course!G:G),"-",0))+VALUE(SUBSTITUTE(_xlfn.XLOOKUP($A2, Course!$A:$A,Course!M:M),"-",0))</f>
        <v>70</v>
      </c>
      <c r="H2" s="11">
        <f>VALUE(SUBSTITUTE(_xlfn.XLOOKUP($A2, Course!$A:$A,Course!H:H),"-",0))</f>
        <v>85</v>
      </c>
      <c r="I2" s="11">
        <f>VALUE(SUBSTITUTE(_xlfn.XLOOKUP($A2, Course!$A:$A,Course!I:I),"-",0))</f>
        <v>90</v>
      </c>
      <c r="J2" s="11">
        <f>VALUE(SUBSTITUTE(_xlfn.XLOOKUP($A2, Course!$A:$A,Course!J:J),"-",0))</f>
        <v>0</v>
      </c>
      <c r="K2" s="11">
        <f>VALUE(SUBSTITUTE(_xlfn.XLOOKUP($A2, Course!$A:$A,Course!K:K),"-",0))</f>
        <v>0</v>
      </c>
      <c r="L2" s="5">
        <f>IFERROR(VALUE(SUBSTITUTE(_xlfn.XLOOKUP($A2,Exam!$A:$A,Exam!C:C),"-",0)),0)</f>
        <v>0</v>
      </c>
      <c r="M2">
        <f>IFERROR(VALUE(SUBSTITUTE(_xlfn.XLOOKUP($A2,Exam!$A:$A,Exam!D:D),"-",0)),0)</f>
        <v>100</v>
      </c>
      <c r="N2">
        <f>IFERROR(VALUE(SUBSTITUTE(_xlfn.XLOOKUP($A2,Exam!$A:$A,Exam!E:E),"-",0)),0)</f>
        <v>60</v>
      </c>
      <c r="O2">
        <f>IFERROR(VALUE(SUBSTITUTE(_xlfn.XLOOKUP($A2,Exam!$A:$A,Exam!F:F),"-",0)),0)</f>
        <v>90</v>
      </c>
      <c r="P2">
        <f>IFERROR(VALUE(SUBSTITUTE(_xlfn.XLOOKUP($A2,Exam!$A:$A,Exam!G:G),"-",0)),0)</f>
        <v>0</v>
      </c>
      <c r="Q2">
        <f>IFERROR(VALUE(SUBSTITUTE(_xlfn.XLOOKUP($A2,Exam!$A:$A,Exam!H:H),"-",0)),0)</f>
        <v>0</v>
      </c>
      <c r="R2">
        <f>IFERROR(VALUE(SUBSTITUTE(_xlfn.XLOOKUP($A2,Exam!$A:$A,Exam!I:I),"-",0)),0)</f>
        <v>0</v>
      </c>
      <c r="S2">
        <f>IFERROR(VALUE(SUBSTITUTE(_xlfn.XLOOKUP($A2,Exam!$A:$A,Exam!J:J),"-",0)),0)</f>
        <v>0</v>
      </c>
      <c r="T2">
        <f>IFERROR(VALUE(SUBSTITUTE(_xlfn.XLOOKUP($A2,Exam!$A:$A,Exam!K:K),"-",0)),0)</f>
        <v>90</v>
      </c>
      <c r="U2">
        <f>IFERROR(VALUE(SUBSTITUTE(_xlfn.XLOOKUP($A2,Exam!$A:$A,Exam!L:L),"-",0)),0)</f>
        <v>70</v>
      </c>
      <c r="V2" s="5">
        <f>VALUE(SUBSTITUTE(_xlfn.XLOOKUP($A2, Course!$A:$A,Course!N:N),"-",0))</f>
        <v>0</v>
      </c>
      <c r="W2">
        <f>VALUE(SUBSTITUTE(_xlfn.XLOOKUP($A2, Course!$A:$A,Course!O:O),"-",0))</f>
        <v>50</v>
      </c>
      <c r="X2">
        <f>VALUE(SUBSTITUTE(_xlfn.XLOOKUP($A2, Course!$A:$A,Course!P:P),"-",0))</f>
        <v>0</v>
      </c>
      <c r="Y2">
        <f>VALUE(SUBSTITUTE(_xlfn.XLOOKUP($A2, Course!$A:$A,Course!Q:Q),"-",0))</f>
        <v>0</v>
      </c>
      <c r="Z2">
        <f>VALUE(SUBSTITUTE(_xlfn.XLOOKUP($A2, Course!$A:$A,Course!R:R),"-",0))</f>
        <v>50</v>
      </c>
      <c r="AA2" s="7">
        <f>(MAX(B2,L2)+MAX(C2,M2)+MAX(D2,N2)+MAX(E2,O2)+MAX(F2,P2)+MAX(G2,Q2)+MAX(H2,R2)+MAX(I2,S2)+MAX(J2,T2)+MAX(K2,U2))/10</f>
        <v>85.667000000000002</v>
      </c>
      <c r="AB2" s="3">
        <f>IFERROR(AVERAGE(V2:Z2),0)</f>
        <v>20</v>
      </c>
      <c r="AC2" s="3">
        <f>ROUNDUP(0.7*AA2+0.3*AB2,0)</f>
        <v>66</v>
      </c>
      <c r="AD2">
        <f>_xlfn.XLOOKUP(AC2,$AF$2:$AF$7,$AG$2:$AG$7,,-1,1)</f>
        <v>2</v>
      </c>
      <c r="AF2" s="16">
        <v>0</v>
      </c>
      <c r="AG2" s="17">
        <v>0</v>
      </c>
    </row>
    <row r="3" spans="1:33" x14ac:dyDescent="0.5">
      <c r="A3" s="1" t="s">
        <v>92</v>
      </c>
      <c r="B3" s="9">
        <f>VALUE(SUBSTITUTE(_xlfn.XLOOKUP($A3, Course!$A:$A,Course!B:B),"-",0))+VALUE(SUBSTITUTE(_xlfn.XLOOKUP($A3, Course!$A:$A,Course!L:L),"-",0))</f>
        <v>111.67</v>
      </c>
      <c r="C3" s="11">
        <f>VALUE(SUBSTITUTE(_xlfn.XLOOKUP($A3, Course!$A:$A,Course!C:C),"-",0))</f>
        <v>100</v>
      </c>
      <c r="D3" s="11">
        <f>VALUE(SUBSTITUTE(_xlfn.XLOOKUP($A3, Course!$A:$A,Course!D:D),"-",0))</f>
        <v>100</v>
      </c>
      <c r="E3" s="11">
        <f>VALUE(SUBSTITUTE(_xlfn.XLOOKUP($A3, Course!$A:$A,Course!E:E),"-",0))</f>
        <v>85</v>
      </c>
      <c r="F3" s="11">
        <f>VALUE(SUBSTITUTE(_xlfn.XLOOKUP($A3, Course!$A:$A,Course!F:F),"-",0))</f>
        <v>100</v>
      </c>
      <c r="G3" s="10">
        <f>VALUE(SUBSTITUTE(_xlfn.XLOOKUP($A3, Course!$A:$A,Course!G:G),"-",0))+VALUE(SUBSTITUTE(_xlfn.XLOOKUP($A3, Course!$A:$A,Course!M:M),"-",0))</f>
        <v>120</v>
      </c>
      <c r="H3" s="11">
        <f>VALUE(SUBSTITUTE(_xlfn.XLOOKUP($A3, Course!$A:$A,Course!H:H),"-",0))</f>
        <v>85</v>
      </c>
      <c r="I3" s="11">
        <f>VALUE(SUBSTITUTE(_xlfn.XLOOKUP($A3, Course!$A:$A,Course!I:I),"-",0))</f>
        <v>100</v>
      </c>
      <c r="J3" s="11">
        <f>VALUE(SUBSTITUTE(_xlfn.XLOOKUP($A3, Course!$A:$A,Course!J:J),"-",0))</f>
        <v>100</v>
      </c>
      <c r="K3" s="11">
        <f>VALUE(SUBSTITUTE(_xlfn.XLOOKUP($A3, Course!$A:$A,Course!K:K),"-",0))</f>
        <v>80</v>
      </c>
      <c r="L3" s="5">
        <f>IFERROR(VALUE(SUBSTITUTE(_xlfn.XLOOKUP($A3,Exam!$A:$A,Exam!C:C),"-",0)),0)</f>
        <v>0</v>
      </c>
      <c r="M3">
        <f>IFERROR(VALUE(SUBSTITUTE(_xlfn.XLOOKUP($A3,Exam!$A:$A,Exam!D:D),"-",0)),0)</f>
        <v>0</v>
      </c>
      <c r="N3">
        <f>IFERROR(VALUE(SUBSTITUTE(_xlfn.XLOOKUP($A3,Exam!$A:$A,Exam!E:E),"-",0)),0)</f>
        <v>0</v>
      </c>
      <c r="O3">
        <f>IFERROR(VALUE(SUBSTITUTE(_xlfn.XLOOKUP($A3,Exam!$A:$A,Exam!F:F),"-",0)),0)</f>
        <v>0</v>
      </c>
      <c r="P3">
        <f>IFERROR(VALUE(SUBSTITUTE(_xlfn.XLOOKUP($A3,Exam!$A:$A,Exam!G:G),"-",0)),0)</f>
        <v>0</v>
      </c>
      <c r="Q3">
        <f>IFERROR(VALUE(SUBSTITUTE(_xlfn.XLOOKUP($A3,Exam!$A:$A,Exam!H:H),"-",0)),0)</f>
        <v>0</v>
      </c>
      <c r="R3">
        <f>IFERROR(VALUE(SUBSTITUTE(_xlfn.XLOOKUP($A3,Exam!$A:$A,Exam!I:I),"-",0)),0)</f>
        <v>0</v>
      </c>
      <c r="S3">
        <f>IFERROR(VALUE(SUBSTITUTE(_xlfn.XLOOKUP($A3,Exam!$A:$A,Exam!J:J),"-",0)),0)</f>
        <v>0</v>
      </c>
      <c r="T3">
        <f>IFERROR(VALUE(SUBSTITUTE(_xlfn.XLOOKUP($A3,Exam!$A:$A,Exam!K:K),"-",0)),0)</f>
        <v>0</v>
      </c>
      <c r="U3">
        <f>IFERROR(VALUE(SUBSTITUTE(_xlfn.XLOOKUP($A3,Exam!$A:$A,Exam!L:L),"-",0)),0)</f>
        <v>0</v>
      </c>
      <c r="V3" s="5">
        <f>VALUE(SUBSTITUTE(_xlfn.XLOOKUP($A3, Course!$A:$A,Course!N:N),"-",0))</f>
        <v>100</v>
      </c>
      <c r="W3">
        <f>VALUE(SUBSTITUTE(_xlfn.XLOOKUP($A3, Course!$A:$A,Course!O:O),"-",0))</f>
        <v>100</v>
      </c>
      <c r="X3">
        <f>VALUE(SUBSTITUTE(_xlfn.XLOOKUP($A3, Course!$A:$A,Course!P:P),"-",0))</f>
        <v>100</v>
      </c>
      <c r="Y3">
        <f>VALUE(SUBSTITUTE(_xlfn.XLOOKUP($A3, Course!$A:$A,Course!Q:Q),"-",0))</f>
        <v>100</v>
      </c>
      <c r="Z3">
        <f>VALUE(SUBSTITUTE(_xlfn.XLOOKUP($A3, Course!$A:$A,Course!R:R),"-",0))</f>
        <v>100</v>
      </c>
      <c r="AA3" s="7">
        <f>(MAX(B3,L3)+MAX(C3,M3)+MAX(D3,N3)+MAX(E3,O3)+MAX(F3,P3)+MAX(G3,Q3)+MAX(H3,R3)+MAX(I3,S3)+MAX(J3,T3)+MAX(K3,U3))/10</f>
        <v>98.167000000000002</v>
      </c>
      <c r="AB3" s="3">
        <f>IFERROR(AVERAGE(V3:Z3),0)</f>
        <v>100</v>
      </c>
      <c r="AC3" s="3">
        <f>ROUNDUP(0.7*AA3+0.3*AB3,0)</f>
        <v>99</v>
      </c>
      <c r="AD3">
        <f t="shared" ref="AD3:AD66" si="0">_xlfn.XLOOKUP(AC3,$AF$2:$AF$7,$AG$2:$AG$7,,-1,1)</f>
        <v>5</v>
      </c>
      <c r="AF3" s="16">
        <v>50</v>
      </c>
      <c r="AG3" s="17">
        <v>1</v>
      </c>
    </row>
    <row r="4" spans="1:33" x14ac:dyDescent="0.5">
      <c r="A4" s="1" t="s">
        <v>114</v>
      </c>
      <c r="B4" s="9">
        <f>VALUE(SUBSTITUTE(_xlfn.XLOOKUP($A4, Course!$A:$A,Course!B:B),"-",0))+VALUE(SUBSTITUTE(_xlfn.XLOOKUP($A4, Course!$A:$A,Course!L:L),"-",0))</f>
        <v>120</v>
      </c>
      <c r="C4" s="11">
        <f>VALUE(SUBSTITUTE(_xlfn.XLOOKUP($A4, Course!$A:$A,Course!C:C),"-",0))</f>
        <v>100</v>
      </c>
      <c r="D4" s="11">
        <f>VALUE(SUBSTITUTE(_xlfn.XLOOKUP($A4, Course!$A:$A,Course!D:D),"-",0))</f>
        <v>100</v>
      </c>
      <c r="E4" s="11">
        <f>VALUE(SUBSTITUTE(_xlfn.XLOOKUP($A4, Course!$A:$A,Course!E:E),"-",0))</f>
        <v>92</v>
      </c>
      <c r="F4" s="11">
        <f>VALUE(SUBSTITUTE(_xlfn.XLOOKUP($A4, Course!$A:$A,Course!F:F),"-",0))</f>
        <v>100</v>
      </c>
      <c r="G4" s="10">
        <f>VALUE(SUBSTITUTE(_xlfn.XLOOKUP($A4, Course!$A:$A,Course!G:G),"-",0))+VALUE(SUBSTITUTE(_xlfn.XLOOKUP($A4, Course!$A:$A,Course!M:M),"-",0))</f>
        <v>0</v>
      </c>
      <c r="H4" s="11">
        <f>VALUE(SUBSTITUTE(_xlfn.XLOOKUP($A4, Course!$A:$A,Course!H:H),"-",0))</f>
        <v>0</v>
      </c>
      <c r="I4" s="11">
        <f>VALUE(SUBSTITUTE(_xlfn.XLOOKUP($A4, Course!$A:$A,Course!I:I),"-",0))</f>
        <v>0</v>
      </c>
      <c r="J4" s="11">
        <f>VALUE(SUBSTITUTE(_xlfn.XLOOKUP($A4, Course!$A:$A,Course!J:J),"-",0))</f>
        <v>0</v>
      </c>
      <c r="K4" s="11">
        <f>VALUE(SUBSTITUTE(_xlfn.XLOOKUP($A4, Course!$A:$A,Course!K:K),"-",0))</f>
        <v>0</v>
      </c>
      <c r="L4" s="5">
        <f>IFERROR(VALUE(SUBSTITUTE(_xlfn.XLOOKUP($A4,Exam!$A:$A,Exam!C:C),"-",0)),0)</f>
        <v>0</v>
      </c>
      <c r="M4">
        <f>IFERROR(VALUE(SUBSTITUTE(_xlfn.XLOOKUP($A4,Exam!$A:$A,Exam!D:D),"-",0)),0)</f>
        <v>0</v>
      </c>
      <c r="N4">
        <f>IFERROR(VALUE(SUBSTITUTE(_xlfn.XLOOKUP($A4,Exam!$A:$A,Exam!E:E),"-",0)),0)</f>
        <v>0</v>
      </c>
      <c r="O4">
        <f>IFERROR(VALUE(SUBSTITUTE(_xlfn.XLOOKUP($A4,Exam!$A:$A,Exam!F:F),"-",0)),0)</f>
        <v>0</v>
      </c>
      <c r="P4">
        <f>IFERROR(VALUE(SUBSTITUTE(_xlfn.XLOOKUP($A4,Exam!$A:$A,Exam!G:G),"-",0)),0)</f>
        <v>0</v>
      </c>
      <c r="Q4">
        <f>IFERROR(VALUE(SUBSTITUTE(_xlfn.XLOOKUP($A4,Exam!$A:$A,Exam!H:H),"-",0)),0)</f>
        <v>100</v>
      </c>
      <c r="R4">
        <f>IFERROR(VALUE(SUBSTITUTE(_xlfn.XLOOKUP($A4,Exam!$A:$A,Exam!I:I),"-",0)),0)</f>
        <v>90</v>
      </c>
      <c r="S4">
        <f>IFERROR(VALUE(SUBSTITUTE(_xlfn.XLOOKUP($A4,Exam!$A:$A,Exam!J:J),"-",0)),0)</f>
        <v>100</v>
      </c>
      <c r="T4">
        <f>IFERROR(VALUE(SUBSTITUTE(_xlfn.XLOOKUP($A4,Exam!$A:$A,Exam!K:K),"-",0)),0)</f>
        <v>100</v>
      </c>
      <c r="U4">
        <f>IFERROR(VALUE(SUBSTITUTE(_xlfn.XLOOKUP($A4,Exam!$A:$A,Exam!L:L),"-",0)),0)</f>
        <v>100</v>
      </c>
      <c r="V4" s="5">
        <f>VALUE(SUBSTITUTE(_xlfn.XLOOKUP($A4, Course!$A:$A,Course!N:N),"-",0))</f>
        <v>100</v>
      </c>
      <c r="W4">
        <f>VALUE(SUBSTITUTE(_xlfn.XLOOKUP($A4, Course!$A:$A,Course!O:O),"-",0))</f>
        <v>90</v>
      </c>
      <c r="X4">
        <f>VALUE(SUBSTITUTE(_xlfn.XLOOKUP($A4, Course!$A:$A,Course!P:P),"-",0))</f>
        <v>100</v>
      </c>
      <c r="Y4">
        <f>VALUE(SUBSTITUTE(_xlfn.XLOOKUP($A4, Course!$A:$A,Course!Q:Q),"-",0))</f>
        <v>100</v>
      </c>
      <c r="Z4">
        <f>VALUE(SUBSTITUTE(_xlfn.XLOOKUP($A4, Course!$A:$A,Course!R:R),"-",0))</f>
        <v>100</v>
      </c>
      <c r="AA4" s="7">
        <f>(MAX(B4,L4)+MAX(C4,M4)+MAX(D4,N4)+MAX(E4,O4)+MAX(F4,P4)+MAX(G4,Q4)+MAX(H4,R4)+MAX(I4,S4)+MAX(J4,T4)+MAX(K4,U4))/10</f>
        <v>100.2</v>
      </c>
      <c r="AB4" s="3">
        <f>IFERROR(AVERAGE(V4:Z4),0)</f>
        <v>98</v>
      </c>
      <c r="AC4" s="3">
        <f>ROUNDUP(0.7*AA4+0.3*AB4,0)</f>
        <v>100</v>
      </c>
      <c r="AD4">
        <f t="shared" si="0"/>
        <v>5</v>
      </c>
      <c r="AF4" s="16">
        <v>60</v>
      </c>
      <c r="AG4" s="17">
        <v>2</v>
      </c>
    </row>
    <row r="5" spans="1:33" x14ac:dyDescent="0.5">
      <c r="A5" s="1" t="s">
        <v>55</v>
      </c>
      <c r="B5" s="9">
        <f>VALUE(SUBSTITUTE(_xlfn.XLOOKUP($A5, Course!$A:$A,Course!B:B),"-",0))+VALUE(SUBSTITUTE(_xlfn.XLOOKUP($A5, Course!$A:$A,Course!L:L),"-",0))</f>
        <v>120</v>
      </c>
      <c r="C5" s="11">
        <f>VALUE(SUBSTITUTE(_xlfn.XLOOKUP($A5, Course!$A:$A,Course!C:C),"-",0))</f>
        <v>100</v>
      </c>
      <c r="D5" s="11">
        <f>VALUE(SUBSTITUTE(_xlfn.XLOOKUP($A5, Course!$A:$A,Course!D:D),"-",0))</f>
        <v>100</v>
      </c>
      <c r="E5" s="11">
        <f>VALUE(SUBSTITUTE(_xlfn.XLOOKUP($A5, Course!$A:$A,Course!E:E),"-",0))</f>
        <v>80</v>
      </c>
      <c r="F5" s="11">
        <f>VALUE(SUBSTITUTE(_xlfn.XLOOKUP($A5, Course!$A:$A,Course!F:F),"-",0))</f>
        <v>100</v>
      </c>
      <c r="G5" s="10">
        <f>VALUE(SUBSTITUTE(_xlfn.XLOOKUP($A5, Course!$A:$A,Course!G:G),"-",0))+VALUE(SUBSTITUTE(_xlfn.XLOOKUP($A5, Course!$A:$A,Course!M:M),"-",0))</f>
        <v>120</v>
      </c>
      <c r="H5" s="11">
        <f>VALUE(SUBSTITUTE(_xlfn.XLOOKUP($A5, Course!$A:$A,Course!H:H),"-",0))</f>
        <v>100</v>
      </c>
      <c r="I5" s="11">
        <f>VALUE(SUBSTITUTE(_xlfn.XLOOKUP($A5, Course!$A:$A,Course!I:I),"-",0))</f>
        <v>100</v>
      </c>
      <c r="J5" s="11">
        <f>VALUE(SUBSTITUTE(_xlfn.XLOOKUP($A5, Course!$A:$A,Course!J:J),"-",0))</f>
        <v>90</v>
      </c>
      <c r="K5" s="11">
        <f>VALUE(SUBSTITUTE(_xlfn.XLOOKUP($A5, Course!$A:$A,Course!K:K),"-",0))</f>
        <v>98</v>
      </c>
      <c r="L5" s="5">
        <f>IFERROR(VALUE(SUBSTITUTE(_xlfn.XLOOKUP($A5,Exam!$A:$A,Exam!C:C),"-",0)),0)</f>
        <v>0</v>
      </c>
      <c r="M5">
        <f>IFERROR(VALUE(SUBSTITUTE(_xlfn.XLOOKUP($A5,Exam!$A:$A,Exam!D:D),"-",0)),0)</f>
        <v>0</v>
      </c>
      <c r="N5">
        <f>IFERROR(VALUE(SUBSTITUTE(_xlfn.XLOOKUP($A5,Exam!$A:$A,Exam!E:E),"-",0)),0)</f>
        <v>0</v>
      </c>
      <c r="O5">
        <f>IFERROR(VALUE(SUBSTITUTE(_xlfn.XLOOKUP($A5,Exam!$A:$A,Exam!F:F),"-",0)),0)</f>
        <v>0</v>
      </c>
      <c r="P5">
        <f>IFERROR(VALUE(SUBSTITUTE(_xlfn.XLOOKUP($A5,Exam!$A:$A,Exam!G:G),"-",0)),0)</f>
        <v>0</v>
      </c>
      <c r="Q5">
        <f>IFERROR(VALUE(SUBSTITUTE(_xlfn.XLOOKUP($A5,Exam!$A:$A,Exam!H:H),"-",0)),0)</f>
        <v>0</v>
      </c>
      <c r="R5">
        <f>IFERROR(VALUE(SUBSTITUTE(_xlfn.XLOOKUP($A5,Exam!$A:$A,Exam!I:I),"-",0)),0)</f>
        <v>0</v>
      </c>
      <c r="S5">
        <f>IFERROR(VALUE(SUBSTITUTE(_xlfn.XLOOKUP($A5,Exam!$A:$A,Exam!J:J),"-",0)),0)</f>
        <v>0</v>
      </c>
      <c r="T5">
        <f>IFERROR(VALUE(SUBSTITUTE(_xlfn.XLOOKUP($A5,Exam!$A:$A,Exam!K:K),"-",0)),0)</f>
        <v>0</v>
      </c>
      <c r="U5">
        <f>IFERROR(VALUE(SUBSTITUTE(_xlfn.XLOOKUP($A5,Exam!$A:$A,Exam!L:L),"-",0)),0)</f>
        <v>0</v>
      </c>
      <c r="V5" s="5">
        <f>VALUE(SUBSTITUTE(_xlfn.XLOOKUP($A5, Course!$A:$A,Course!N:N),"-",0))</f>
        <v>100</v>
      </c>
      <c r="W5">
        <f>VALUE(SUBSTITUTE(_xlfn.XLOOKUP($A5, Course!$A:$A,Course!O:O),"-",0))</f>
        <v>100</v>
      </c>
      <c r="X5">
        <f>VALUE(SUBSTITUTE(_xlfn.XLOOKUP($A5, Course!$A:$A,Course!P:P),"-",0))</f>
        <v>100</v>
      </c>
      <c r="Y5">
        <f>VALUE(SUBSTITUTE(_xlfn.XLOOKUP($A5, Course!$A:$A,Course!Q:Q),"-",0))</f>
        <v>100</v>
      </c>
      <c r="Z5">
        <f>VALUE(SUBSTITUTE(_xlfn.XLOOKUP($A5, Course!$A:$A,Course!R:R),"-",0))</f>
        <v>100</v>
      </c>
      <c r="AA5" s="7">
        <f>(MAX(B5,L5)+MAX(C5,M5)+MAX(D5,N5)+MAX(E5,O5)+MAX(F5,P5)+MAX(G5,Q5)+MAX(H5,R5)+MAX(I5,S5)+MAX(J5,T5)+MAX(K5,U5))/10</f>
        <v>100.8</v>
      </c>
      <c r="AB5" s="3">
        <f>IFERROR(AVERAGE(V5:Z5),0)</f>
        <v>100</v>
      </c>
      <c r="AC5" s="3">
        <f>ROUNDUP(0.7*AA5+0.3*AB5,0)</f>
        <v>101</v>
      </c>
      <c r="AD5">
        <f t="shared" si="0"/>
        <v>5</v>
      </c>
      <c r="AF5" s="16">
        <v>70</v>
      </c>
      <c r="AG5" s="17">
        <v>3</v>
      </c>
    </row>
    <row r="6" spans="1:33" x14ac:dyDescent="0.5">
      <c r="A6" s="1" t="s">
        <v>93</v>
      </c>
      <c r="B6" s="9">
        <f>VALUE(SUBSTITUTE(_xlfn.XLOOKUP($A6, Course!$A:$A,Course!B:B),"-",0))+VALUE(SUBSTITUTE(_xlfn.XLOOKUP($A6, Course!$A:$A,Course!L:L),"-",0))</f>
        <v>85.56</v>
      </c>
      <c r="C6" s="11">
        <f>VALUE(SUBSTITUTE(_xlfn.XLOOKUP($A6, Course!$A:$A,Course!C:C),"-",0))</f>
        <v>60</v>
      </c>
      <c r="D6" s="11">
        <f>VALUE(SUBSTITUTE(_xlfn.XLOOKUP($A6, Course!$A:$A,Course!D:D),"-",0))</f>
        <v>40</v>
      </c>
      <c r="E6" s="11">
        <f>VALUE(SUBSTITUTE(_xlfn.XLOOKUP($A6, Course!$A:$A,Course!E:E),"-",0))</f>
        <v>55</v>
      </c>
      <c r="F6" s="11">
        <f>VALUE(SUBSTITUTE(_xlfn.XLOOKUP($A6, Course!$A:$A,Course!F:F),"-",0))</f>
        <v>90</v>
      </c>
      <c r="G6" s="10">
        <f>VALUE(SUBSTITUTE(_xlfn.XLOOKUP($A6, Course!$A:$A,Course!G:G),"-",0))+VALUE(SUBSTITUTE(_xlfn.XLOOKUP($A6, Course!$A:$A,Course!M:M),"-",0))</f>
        <v>75</v>
      </c>
      <c r="H6" s="11">
        <f>VALUE(SUBSTITUTE(_xlfn.XLOOKUP($A6, Course!$A:$A,Course!H:H),"-",0))</f>
        <v>80</v>
      </c>
      <c r="I6" s="11">
        <f>VALUE(SUBSTITUTE(_xlfn.XLOOKUP($A6, Course!$A:$A,Course!I:I),"-",0))</f>
        <v>90</v>
      </c>
      <c r="J6" s="11">
        <f>VALUE(SUBSTITUTE(_xlfn.XLOOKUP($A6, Course!$A:$A,Course!J:J),"-",0))</f>
        <v>70</v>
      </c>
      <c r="K6" s="11">
        <f>VALUE(SUBSTITUTE(_xlfn.XLOOKUP($A6, Course!$A:$A,Course!K:K),"-",0))</f>
        <v>90</v>
      </c>
      <c r="L6" s="5">
        <f>IFERROR(VALUE(SUBSTITUTE(_xlfn.XLOOKUP($A6,Exam!$A:$A,Exam!C:C),"-",0)),0)</f>
        <v>0</v>
      </c>
      <c r="M6">
        <f>IFERROR(VALUE(SUBSTITUTE(_xlfn.XLOOKUP($A6,Exam!$A:$A,Exam!D:D),"-",0)),0)</f>
        <v>0</v>
      </c>
      <c r="N6">
        <f>IFERROR(VALUE(SUBSTITUTE(_xlfn.XLOOKUP($A6,Exam!$A:$A,Exam!E:E),"-",0)),0)</f>
        <v>0</v>
      </c>
      <c r="O6">
        <f>IFERROR(VALUE(SUBSTITUTE(_xlfn.XLOOKUP($A6,Exam!$A:$A,Exam!F:F),"-",0)),0)</f>
        <v>0</v>
      </c>
      <c r="P6">
        <f>IFERROR(VALUE(SUBSTITUTE(_xlfn.XLOOKUP($A6,Exam!$A:$A,Exam!G:G),"-",0)),0)</f>
        <v>0</v>
      </c>
      <c r="Q6">
        <f>IFERROR(VALUE(SUBSTITUTE(_xlfn.XLOOKUP($A6,Exam!$A:$A,Exam!H:H),"-",0)),0)</f>
        <v>0</v>
      </c>
      <c r="R6">
        <f>IFERROR(VALUE(SUBSTITUTE(_xlfn.XLOOKUP($A6,Exam!$A:$A,Exam!I:I),"-",0)),0)</f>
        <v>0</v>
      </c>
      <c r="S6">
        <f>IFERROR(VALUE(SUBSTITUTE(_xlfn.XLOOKUP($A6,Exam!$A:$A,Exam!J:J),"-",0)),0)</f>
        <v>0</v>
      </c>
      <c r="T6">
        <f>IFERROR(VALUE(SUBSTITUTE(_xlfn.XLOOKUP($A6,Exam!$A:$A,Exam!K:K),"-",0)),0)</f>
        <v>0</v>
      </c>
      <c r="U6">
        <f>IFERROR(VALUE(SUBSTITUTE(_xlfn.XLOOKUP($A6,Exam!$A:$A,Exam!L:L),"-",0)),0)</f>
        <v>0</v>
      </c>
      <c r="V6" s="5">
        <f>VALUE(SUBSTITUTE(_xlfn.XLOOKUP($A6, Course!$A:$A,Course!N:N),"-",0))</f>
        <v>87</v>
      </c>
      <c r="W6">
        <f>VALUE(SUBSTITUTE(_xlfn.XLOOKUP($A6, Course!$A:$A,Course!O:O),"-",0))</f>
        <v>70</v>
      </c>
      <c r="X6">
        <f>VALUE(SUBSTITUTE(_xlfn.XLOOKUP($A6, Course!$A:$A,Course!P:P),"-",0))</f>
        <v>60</v>
      </c>
      <c r="Y6">
        <f>VALUE(SUBSTITUTE(_xlfn.XLOOKUP($A6, Course!$A:$A,Course!Q:Q),"-",0))</f>
        <v>90</v>
      </c>
      <c r="Z6">
        <f>VALUE(SUBSTITUTE(_xlfn.XLOOKUP($A6, Course!$A:$A,Course!R:R),"-",0))</f>
        <v>80</v>
      </c>
      <c r="AA6" s="7">
        <f>(MAX(B6,L6)+MAX(C6,M6)+MAX(D6,N6)+MAX(E6,O6)+MAX(F6,P6)+MAX(G6,Q6)+MAX(H6,R6)+MAX(I6,S6)+MAX(J6,T6)+MAX(K6,U6))/10</f>
        <v>73.555999999999997</v>
      </c>
      <c r="AB6" s="3">
        <f>IFERROR(AVERAGE(V6:Z6),0)</f>
        <v>77.400000000000006</v>
      </c>
      <c r="AC6" s="3">
        <f>ROUNDUP(0.7*AA6+0.3*AB6,0)</f>
        <v>75</v>
      </c>
      <c r="AD6">
        <f t="shared" si="0"/>
        <v>3</v>
      </c>
      <c r="AF6" s="16">
        <v>80</v>
      </c>
      <c r="AG6" s="17">
        <v>4</v>
      </c>
    </row>
    <row r="7" spans="1:33" ht="14.7" thickBot="1" x14ac:dyDescent="0.55000000000000004">
      <c r="A7" s="1" t="s">
        <v>26</v>
      </c>
      <c r="B7" s="9">
        <f>VALUE(SUBSTITUTE(_xlfn.XLOOKUP($A7, Course!$A:$A,Course!B:B),"-",0))+VALUE(SUBSTITUTE(_xlfn.XLOOKUP($A7, Course!$A:$A,Course!L:L),"-",0))</f>
        <v>120</v>
      </c>
      <c r="C7" s="11">
        <f>VALUE(SUBSTITUTE(_xlfn.XLOOKUP($A7, Course!$A:$A,Course!C:C),"-",0))</f>
        <v>100</v>
      </c>
      <c r="D7" s="11">
        <f>VALUE(SUBSTITUTE(_xlfn.XLOOKUP($A7, Course!$A:$A,Course!D:D),"-",0))</f>
        <v>100</v>
      </c>
      <c r="E7" s="11">
        <f>VALUE(SUBSTITUTE(_xlfn.XLOOKUP($A7, Course!$A:$A,Course!E:E),"-",0))</f>
        <v>65</v>
      </c>
      <c r="F7" s="11">
        <f>VALUE(SUBSTITUTE(_xlfn.XLOOKUP($A7, Course!$A:$A,Course!F:F),"-",0))</f>
        <v>90</v>
      </c>
      <c r="G7" s="10">
        <f>VALUE(SUBSTITUTE(_xlfn.XLOOKUP($A7, Course!$A:$A,Course!G:G),"-",0))+VALUE(SUBSTITUTE(_xlfn.XLOOKUP($A7, Course!$A:$A,Course!M:M),"-",0))</f>
        <v>100</v>
      </c>
      <c r="H7" s="11">
        <f>VALUE(SUBSTITUTE(_xlfn.XLOOKUP($A7, Course!$A:$A,Course!H:H),"-",0))</f>
        <v>100</v>
      </c>
      <c r="I7" s="11">
        <f>VALUE(SUBSTITUTE(_xlfn.XLOOKUP($A7, Course!$A:$A,Course!I:I),"-",0))</f>
        <v>100</v>
      </c>
      <c r="J7" s="11">
        <f>VALUE(SUBSTITUTE(_xlfn.XLOOKUP($A7, Course!$A:$A,Course!J:J),"-",0))</f>
        <v>95</v>
      </c>
      <c r="K7" s="11">
        <f>VALUE(SUBSTITUTE(_xlfn.XLOOKUP($A7, Course!$A:$A,Course!K:K),"-",0))</f>
        <v>65</v>
      </c>
      <c r="L7" s="5">
        <f>IFERROR(VALUE(SUBSTITUTE(_xlfn.XLOOKUP($A7,Exam!$A:$A,Exam!C:C),"-",0)),0)</f>
        <v>0</v>
      </c>
      <c r="M7">
        <f>IFERROR(VALUE(SUBSTITUTE(_xlfn.XLOOKUP($A7,Exam!$A:$A,Exam!D:D),"-",0)),0)</f>
        <v>0</v>
      </c>
      <c r="N7">
        <f>IFERROR(VALUE(SUBSTITUTE(_xlfn.XLOOKUP($A7,Exam!$A:$A,Exam!E:E),"-",0)),0)</f>
        <v>0</v>
      </c>
      <c r="O7">
        <f>IFERROR(VALUE(SUBSTITUTE(_xlfn.XLOOKUP($A7,Exam!$A:$A,Exam!F:F),"-",0)),0)</f>
        <v>100</v>
      </c>
      <c r="P7">
        <f>IFERROR(VALUE(SUBSTITUTE(_xlfn.XLOOKUP($A7,Exam!$A:$A,Exam!G:G),"-",0)),0)</f>
        <v>0</v>
      </c>
      <c r="Q7">
        <f>IFERROR(VALUE(SUBSTITUTE(_xlfn.XLOOKUP($A7,Exam!$A:$A,Exam!H:H),"-",0)),0)</f>
        <v>0</v>
      </c>
      <c r="R7">
        <f>IFERROR(VALUE(SUBSTITUTE(_xlfn.XLOOKUP($A7,Exam!$A:$A,Exam!I:I),"-",0)),0)</f>
        <v>0</v>
      </c>
      <c r="S7">
        <f>IFERROR(VALUE(SUBSTITUTE(_xlfn.XLOOKUP($A7,Exam!$A:$A,Exam!J:J),"-",0)),0)</f>
        <v>0</v>
      </c>
      <c r="T7">
        <f>IFERROR(VALUE(SUBSTITUTE(_xlfn.XLOOKUP($A7,Exam!$A:$A,Exam!K:K),"-",0)),0)</f>
        <v>0</v>
      </c>
      <c r="U7">
        <f>IFERROR(VALUE(SUBSTITUTE(_xlfn.XLOOKUP($A7,Exam!$A:$A,Exam!L:L),"-",0)),0)</f>
        <v>100</v>
      </c>
      <c r="V7" s="5">
        <f>VALUE(SUBSTITUTE(_xlfn.XLOOKUP($A7, Course!$A:$A,Course!N:N),"-",0))</f>
        <v>100</v>
      </c>
      <c r="W7">
        <f>VALUE(SUBSTITUTE(_xlfn.XLOOKUP($A7, Course!$A:$A,Course!O:O),"-",0))</f>
        <v>100</v>
      </c>
      <c r="X7">
        <f>VALUE(SUBSTITUTE(_xlfn.XLOOKUP($A7, Course!$A:$A,Course!P:P),"-",0))</f>
        <v>100</v>
      </c>
      <c r="Y7">
        <f>VALUE(SUBSTITUTE(_xlfn.XLOOKUP($A7, Course!$A:$A,Course!Q:Q),"-",0))</f>
        <v>100</v>
      </c>
      <c r="Z7">
        <f>VALUE(SUBSTITUTE(_xlfn.XLOOKUP($A7, Course!$A:$A,Course!R:R),"-",0))</f>
        <v>100</v>
      </c>
      <c r="AA7" s="7">
        <f>(MAX(B7,L7)+MAX(C7,M7)+MAX(D7,N7)+MAX(E7,O7)+MAX(F7,P7)+MAX(G7,Q7)+MAX(H7,R7)+MAX(I7,S7)+MAX(J7,T7)+MAX(K7,U7))/10</f>
        <v>100.5</v>
      </c>
      <c r="AB7" s="3">
        <f>IFERROR(AVERAGE(V7:Z7),0)</f>
        <v>100</v>
      </c>
      <c r="AC7" s="3">
        <f>ROUNDUP(0.7*AA7+0.3*AB7,0)</f>
        <v>101</v>
      </c>
      <c r="AD7">
        <f t="shared" si="0"/>
        <v>5</v>
      </c>
      <c r="AF7" s="18">
        <v>90</v>
      </c>
      <c r="AG7" s="19">
        <v>5</v>
      </c>
    </row>
    <row r="8" spans="1:33" x14ac:dyDescent="0.5">
      <c r="A8" s="1" t="s">
        <v>64</v>
      </c>
      <c r="B8" s="9">
        <f>VALUE(SUBSTITUTE(_xlfn.XLOOKUP($A8, Course!$A:$A,Course!B:B),"-",0))+VALUE(SUBSTITUTE(_xlfn.XLOOKUP($A8, Course!$A:$A,Course!L:L),"-",0))</f>
        <v>0</v>
      </c>
      <c r="C8" s="11">
        <f>VALUE(SUBSTITUTE(_xlfn.XLOOKUP($A8, Course!$A:$A,Course!C:C),"-",0))</f>
        <v>0</v>
      </c>
      <c r="D8" s="11">
        <f>VALUE(SUBSTITUTE(_xlfn.XLOOKUP($A8, Course!$A:$A,Course!D:D),"-",0))</f>
        <v>0</v>
      </c>
      <c r="E8" s="11">
        <f>VALUE(SUBSTITUTE(_xlfn.XLOOKUP($A8, Course!$A:$A,Course!E:E),"-",0))</f>
        <v>0</v>
      </c>
      <c r="F8" s="11">
        <f>VALUE(SUBSTITUTE(_xlfn.XLOOKUP($A8, Course!$A:$A,Course!F:F),"-",0))</f>
        <v>0</v>
      </c>
      <c r="G8" s="10">
        <f>VALUE(SUBSTITUTE(_xlfn.XLOOKUP($A8, Course!$A:$A,Course!G:G),"-",0))+VALUE(SUBSTITUTE(_xlfn.XLOOKUP($A8, Course!$A:$A,Course!M:M),"-",0))</f>
        <v>0</v>
      </c>
      <c r="H8" s="11">
        <f>VALUE(SUBSTITUTE(_xlfn.XLOOKUP($A8, Course!$A:$A,Course!H:H),"-",0))</f>
        <v>0</v>
      </c>
      <c r="I8" s="11">
        <f>VALUE(SUBSTITUTE(_xlfn.XLOOKUP($A8, Course!$A:$A,Course!I:I),"-",0))</f>
        <v>0</v>
      </c>
      <c r="J8" s="11">
        <f>VALUE(SUBSTITUTE(_xlfn.XLOOKUP($A8, Course!$A:$A,Course!J:J),"-",0))</f>
        <v>0</v>
      </c>
      <c r="K8" s="11">
        <f>VALUE(SUBSTITUTE(_xlfn.XLOOKUP($A8, Course!$A:$A,Course!K:K),"-",0))</f>
        <v>0</v>
      </c>
      <c r="L8" s="5">
        <f>IFERROR(VALUE(SUBSTITUTE(_xlfn.XLOOKUP($A8,Exam!$A:$A,Exam!C:C),"-",0)),0)</f>
        <v>0</v>
      </c>
      <c r="M8">
        <f>IFERROR(VALUE(SUBSTITUTE(_xlfn.XLOOKUP($A8,Exam!$A:$A,Exam!D:D),"-",0)),0)</f>
        <v>0</v>
      </c>
      <c r="N8">
        <f>IFERROR(VALUE(SUBSTITUTE(_xlfn.XLOOKUP($A8,Exam!$A:$A,Exam!E:E),"-",0)),0)</f>
        <v>0</v>
      </c>
      <c r="O8">
        <f>IFERROR(VALUE(SUBSTITUTE(_xlfn.XLOOKUP($A8,Exam!$A:$A,Exam!F:F),"-",0)),0)</f>
        <v>0</v>
      </c>
      <c r="P8">
        <f>IFERROR(VALUE(SUBSTITUTE(_xlfn.XLOOKUP($A8,Exam!$A:$A,Exam!G:G),"-",0)),0)</f>
        <v>0</v>
      </c>
      <c r="Q8">
        <f>IFERROR(VALUE(SUBSTITUTE(_xlfn.XLOOKUP($A8,Exam!$A:$A,Exam!H:H),"-",0)),0)</f>
        <v>0</v>
      </c>
      <c r="R8">
        <f>IFERROR(VALUE(SUBSTITUTE(_xlfn.XLOOKUP($A8,Exam!$A:$A,Exam!I:I),"-",0)),0)</f>
        <v>0</v>
      </c>
      <c r="S8">
        <f>IFERROR(VALUE(SUBSTITUTE(_xlfn.XLOOKUP($A8,Exam!$A:$A,Exam!J:J),"-",0)),0)</f>
        <v>0</v>
      </c>
      <c r="T8">
        <f>IFERROR(VALUE(SUBSTITUTE(_xlfn.XLOOKUP($A8,Exam!$A:$A,Exam!K:K),"-",0)),0)</f>
        <v>0</v>
      </c>
      <c r="U8">
        <f>IFERROR(VALUE(SUBSTITUTE(_xlfn.XLOOKUP($A8,Exam!$A:$A,Exam!L:L),"-",0)),0)</f>
        <v>0</v>
      </c>
      <c r="V8" s="5">
        <f>VALUE(SUBSTITUTE(_xlfn.XLOOKUP($A8, Course!$A:$A,Course!N:N),"-",0))</f>
        <v>0</v>
      </c>
      <c r="W8">
        <f>VALUE(SUBSTITUTE(_xlfn.XLOOKUP($A8, Course!$A:$A,Course!O:O),"-",0))</f>
        <v>0</v>
      </c>
      <c r="X8">
        <f>VALUE(SUBSTITUTE(_xlfn.XLOOKUP($A8, Course!$A:$A,Course!P:P),"-",0))</f>
        <v>0</v>
      </c>
      <c r="Y8">
        <f>VALUE(SUBSTITUTE(_xlfn.XLOOKUP($A8, Course!$A:$A,Course!Q:Q),"-",0))</f>
        <v>0</v>
      </c>
      <c r="Z8">
        <f>VALUE(SUBSTITUTE(_xlfn.XLOOKUP($A8, Course!$A:$A,Course!R:R),"-",0))</f>
        <v>0</v>
      </c>
      <c r="AA8" s="7">
        <f>(MAX(B8,L8)+MAX(C8,M8)+MAX(D8,N8)+MAX(E8,O8)+MAX(F8,P8)+MAX(G8,Q8)+MAX(H8,R8)+MAX(I8,S8)+MAX(J8,T8)+MAX(K8,U8))/10</f>
        <v>0</v>
      </c>
      <c r="AB8" s="3">
        <f>IFERROR(AVERAGE(V8:Z8),0)</f>
        <v>0</v>
      </c>
      <c r="AC8" s="3">
        <f>ROUNDUP(0.7*AA8+0.3*AB8,0)</f>
        <v>0</v>
      </c>
      <c r="AD8">
        <f t="shared" si="0"/>
        <v>0</v>
      </c>
    </row>
    <row r="9" spans="1:33" x14ac:dyDescent="0.5">
      <c r="A9" s="1" t="s">
        <v>43</v>
      </c>
      <c r="B9" s="9">
        <f>VALUE(SUBSTITUTE(_xlfn.XLOOKUP($A9, Course!$A:$A,Course!B:B),"-",0))+VALUE(SUBSTITUTE(_xlfn.XLOOKUP($A9, Course!$A:$A,Course!L:L),"-",0))</f>
        <v>0</v>
      </c>
      <c r="C9" s="11">
        <f>VALUE(SUBSTITUTE(_xlfn.XLOOKUP($A9, Course!$A:$A,Course!C:C),"-",0))</f>
        <v>0</v>
      </c>
      <c r="D9" s="11">
        <f>VALUE(SUBSTITUTE(_xlfn.XLOOKUP($A9, Course!$A:$A,Course!D:D),"-",0))</f>
        <v>0</v>
      </c>
      <c r="E9" s="11">
        <f>VALUE(SUBSTITUTE(_xlfn.XLOOKUP($A9, Course!$A:$A,Course!E:E),"-",0))</f>
        <v>80</v>
      </c>
      <c r="F9" s="11">
        <f>VALUE(SUBSTITUTE(_xlfn.XLOOKUP($A9, Course!$A:$A,Course!F:F),"-",0))</f>
        <v>0</v>
      </c>
      <c r="G9" s="10">
        <f>VALUE(SUBSTITUTE(_xlfn.XLOOKUP($A9, Course!$A:$A,Course!G:G),"-",0))+VALUE(SUBSTITUTE(_xlfn.XLOOKUP($A9, Course!$A:$A,Course!M:M),"-",0))</f>
        <v>0</v>
      </c>
      <c r="H9" s="11">
        <f>VALUE(SUBSTITUTE(_xlfn.XLOOKUP($A9, Course!$A:$A,Course!H:H),"-",0))</f>
        <v>0</v>
      </c>
      <c r="I9" s="11">
        <f>VALUE(SUBSTITUTE(_xlfn.XLOOKUP($A9, Course!$A:$A,Course!I:I),"-",0))</f>
        <v>90</v>
      </c>
      <c r="J9" s="11">
        <f>VALUE(SUBSTITUTE(_xlfn.XLOOKUP($A9, Course!$A:$A,Course!J:J),"-",0))</f>
        <v>80</v>
      </c>
      <c r="K9" s="11">
        <f>VALUE(SUBSTITUTE(_xlfn.XLOOKUP($A9, Course!$A:$A,Course!K:K),"-",0))</f>
        <v>65</v>
      </c>
      <c r="L9" s="5">
        <f>IFERROR(VALUE(SUBSTITUTE(_xlfn.XLOOKUP($A9,Exam!$A:$A,Exam!C:C),"-",0)),0)</f>
        <v>100</v>
      </c>
      <c r="M9">
        <f>IFERROR(VALUE(SUBSTITUTE(_xlfn.XLOOKUP($A9,Exam!$A:$A,Exam!D:D),"-",0)),0)</f>
        <v>100</v>
      </c>
      <c r="N9">
        <f>IFERROR(VALUE(SUBSTITUTE(_xlfn.XLOOKUP($A9,Exam!$A:$A,Exam!E:E),"-",0)),0)</f>
        <v>90</v>
      </c>
      <c r="O9">
        <f>IFERROR(VALUE(SUBSTITUTE(_xlfn.XLOOKUP($A9,Exam!$A:$A,Exam!F:F),"-",0)),0)</f>
        <v>0</v>
      </c>
      <c r="P9">
        <f>IFERROR(VALUE(SUBSTITUTE(_xlfn.XLOOKUP($A9,Exam!$A:$A,Exam!G:G),"-",0)),0)</f>
        <v>100</v>
      </c>
      <c r="Q9">
        <f>IFERROR(VALUE(SUBSTITUTE(_xlfn.XLOOKUP($A9,Exam!$A:$A,Exam!H:H),"-",0)),0)</f>
        <v>100</v>
      </c>
      <c r="R9">
        <f>IFERROR(VALUE(SUBSTITUTE(_xlfn.XLOOKUP($A9,Exam!$A:$A,Exam!I:I),"-",0)),0)</f>
        <v>100</v>
      </c>
      <c r="S9">
        <f>IFERROR(VALUE(SUBSTITUTE(_xlfn.XLOOKUP($A9,Exam!$A:$A,Exam!J:J),"-",0)),0)</f>
        <v>0</v>
      </c>
      <c r="T9">
        <f>IFERROR(VALUE(SUBSTITUTE(_xlfn.XLOOKUP($A9,Exam!$A:$A,Exam!K:K),"-",0)),0)</f>
        <v>0</v>
      </c>
      <c r="U9">
        <f>IFERROR(VALUE(SUBSTITUTE(_xlfn.XLOOKUP($A9,Exam!$A:$A,Exam!L:L),"-",0)),0)</f>
        <v>0</v>
      </c>
      <c r="V9" s="5">
        <f>VALUE(SUBSTITUTE(_xlfn.XLOOKUP($A9, Course!$A:$A,Course!N:N),"-",0))</f>
        <v>30</v>
      </c>
      <c r="W9">
        <f>VALUE(SUBSTITUTE(_xlfn.XLOOKUP($A9, Course!$A:$A,Course!O:O),"-",0))</f>
        <v>85</v>
      </c>
      <c r="X9">
        <f>VALUE(SUBSTITUTE(_xlfn.XLOOKUP($A9, Course!$A:$A,Course!P:P),"-",0))</f>
        <v>100</v>
      </c>
      <c r="Y9">
        <f>VALUE(SUBSTITUTE(_xlfn.XLOOKUP($A9, Course!$A:$A,Course!Q:Q),"-",0))</f>
        <v>80</v>
      </c>
      <c r="Z9">
        <f>VALUE(SUBSTITUTE(_xlfn.XLOOKUP($A9, Course!$A:$A,Course!R:R),"-",0))</f>
        <v>0</v>
      </c>
      <c r="AA9" s="7">
        <f>(MAX(B9,L9)+MAX(C9,M9)+MAX(D9,N9)+MAX(E9,O9)+MAX(F9,P9)+MAX(G9,Q9)+MAX(H9,R9)+MAX(I9,S9)+MAX(J9,T9)+MAX(K9,U9))/10</f>
        <v>90.5</v>
      </c>
      <c r="AB9" s="3">
        <f>IFERROR(AVERAGE(V9:Z9),0)</f>
        <v>59</v>
      </c>
      <c r="AC9" s="3">
        <f>ROUNDUP(0.7*AA9+0.3*AB9,0)</f>
        <v>82</v>
      </c>
      <c r="AD9">
        <f t="shared" si="0"/>
        <v>4</v>
      </c>
    </row>
    <row r="10" spans="1:33" x14ac:dyDescent="0.5">
      <c r="A10" s="1" t="s">
        <v>22</v>
      </c>
      <c r="B10" s="9">
        <f>VALUE(SUBSTITUTE(_xlfn.XLOOKUP($A10, Course!$A:$A,Course!B:B),"-",0))+VALUE(SUBSTITUTE(_xlfn.XLOOKUP($A10, Course!$A:$A,Course!L:L),"-",0))</f>
        <v>89.67</v>
      </c>
      <c r="C10" s="11">
        <f>VALUE(SUBSTITUTE(_xlfn.XLOOKUP($A10, Course!$A:$A,Course!C:C),"-",0))</f>
        <v>100</v>
      </c>
      <c r="D10" s="11">
        <f>VALUE(SUBSTITUTE(_xlfn.XLOOKUP($A10, Course!$A:$A,Course!D:D),"-",0))</f>
        <v>90</v>
      </c>
      <c r="E10" s="11">
        <f>VALUE(SUBSTITUTE(_xlfn.XLOOKUP($A10, Course!$A:$A,Course!E:E),"-",0))</f>
        <v>80</v>
      </c>
      <c r="F10" s="11">
        <f>VALUE(SUBSTITUTE(_xlfn.XLOOKUP($A10, Course!$A:$A,Course!F:F),"-",0))</f>
        <v>100</v>
      </c>
      <c r="G10" s="10">
        <f>VALUE(SUBSTITUTE(_xlfn.XLOOKUP($A10, Course!$A:$A,Course!G:G),"-",0))+VALUE(SUBSTITUTE(_xlfn.XLOOKUP($A10, Course!$A:$A,Course!M:M),"-",0))</f>
        <v>110</v>
      </c>
      <c r="H10" s="11">
        <f>VALUE(SUBSTITUTE(_xlfn.XLOOKUP($A10, Course!$A:$A,Course!H:H),"-",0))</f>
        <v>95</v>
      </c>
      <c r="I10" s="11">
        <f>VALUE(SUBSTITUTE(_xlfn.XLOOKUP($A10, Course!$A:$A,Course!I:I),"-",0))</f>
        <v>90</v>
      </c>
      <c r="J10" s="11">
        <f>VALUE(SUBSTITUTE(_xlfn.XLOOKUP($A10, Course!$A:$A,Course!J:J),"-",0))</f>
        <v>95</v>
      </c>
      <c r="K10" s="11">
        <f>VALUE(SUBSTITUTE(_xlfn.XLOOKUP($A10, Course!$A:$A,Course!K:K),"-",0))</f>
        <v>95</v>
      </c>
      <c r="L10" s="5">
        <f>IFERROR(VALUE(SUBSTITUTE(_xlfn.XLOOKUP($A10,Exam!$A:$A,Exam!C:C),"-",0)),0)</f>
        <v>0</v>
      </c>
      <c r="M10">
        <f>IFERROR(VALUE(SUBSTITUTE(_xlfn.XLOOKUP($A10,Exam!$A:$A,Exam!D:D),"-",0)),0)</f>
        <v>0</v>
      </c>
      <c r="N10">
        <f>IFERROR(VALUE(SUBSTITUTE(_xlfn.XLOOKUP($A10,Exam!$A:$A,Exam!E:E),"-",0)),0)</f>
        <v>0</v>
      </c>
      <c r="O10">
        <f>IFERROR(VALUE(SUBSTITUTE(_xlfn.XLOOKUP($A10,Exam!$A:$A,Exam!F:F),"-",0)),0)</f>
        <v>0</v>
      </c>
      <c r="P10">
        <f>IFERROR(VALUE(SUBSTITUTE(_xlfn.XLOOKUP($A10,Exam!$A:$A,Exam!G:G),"-",0)),0)</f>
        <v>0</v>
      </c>
      <c r="Q10">
        <f>IFERROR(VALUE(SUBSTITUTE(_xlfn.XLOOKUP($A10,Exam!$A:$A,Exam!H:H),"-",0)),0)</f>
        <v>0</v>
      </c>
      <c r="R10">
        <f>IFERROR(VALUE(SUBSTITUTE(_xlfn.XLOOKUP($A10,Exam!$A:$A,Exam!I:I),"-",0)),0)</f>
        <v>0</v>
      </c>
      <c r="S10">
        <f>IFERROR(VALUE(SUBSTITUTE(_xlfn.XLOOKUP($A10,Exam!$A:$A,Exam!J:J),"-",0)),0)</f>
        <v>0</v>
      </c>
      <c r="T10">
        <f>IFERROR(VALUE(SUBSTITUTE(_xlfn.XLOOKUP($A10,Exam!$A:$A,Exam!K:K),"-",0)),0)</f>
        <v>0</v>
      </c>
      <c r="U10">
        <f>IFERROR(VALUE(SUBSTITUTE(_xlfn.XLOOKUP($A10,Exam!$A:$A,Exam!L:L),"-",0)),0)</f>
        <v>0</v>
      </c>
      <c r="V10" s="5">
        <f>VALUE(SUBSTITUTE(_xlfn.XLOOKUP($A10, Course!$A:$A,Course!N:N),"-",0))</f>
        <v>100</v>
      </c>
      <c r="W10">
        <f>VALUE(SUBSTITUTE(_xlfn.XLOOKUP($A10, Course!$A:$A,Course!O:O),"-",0))</f>
        <v>100</v>
      </c>
      <c r="X10">
        <f>VALUE(SUBSTITUTE(_xlfn.XLOOKUP($A10, Course!$A:$A,Course!P:P),"-",0))</f>
        <v>100</v>
      </c>
      <c r="Y10">
        <f>VALUE(SUBSTITUTE(_xlfn.XLOOKUP($A10, Course!$A:$A,Course!Q:Q),"-",0))</f>
        <v>100</v>
      </c>
      <c r="Z10">
        <f>VALUE(SUBSTITUTE(_xlfn.XLOOKUP($A10, Course!$A:$A,Course!R:R),"-",0))</f>
        <v>100</v>
      </c>
      <c r="AA10" s="7">
        <f>(MAX(B10,L10)+MAX(C10,M10)+MAX(D10,N10)+MAX(E10,O10)+MAX(F10,P10)+MAX(G10,Q10)+MAX(H10,R10)+MAX(I10,S10)+MAX(J10,T10)+MAX(K10,U10))/10</f>
        <v>94.467000000000013</v>
      </c>
      <c r="AB10" s="3">
        <f>IFERROR(AVERAGE(V10:Z10),0)</f>
        <v>100</v>
      </c>
      <c r="AC10" s="3">
        <f>ROUNDUP(0.7*AA10+0.3*AB10,0)</f>
        <v>97</v>
      </c>
      <c r="AD10">
        <f t="shared" si="0"/>
        <v>5</v>
      </c>
    </row>
    <row r="11" spans="1:33" x14ac:dyDescent="0.5">
      <c r="A11" s="1" t="s">
        <v>24</v>
      </c>
      <c r="B11" s="9">
        <f>VALUE(SUBSTITUTE(_xlfn.XLOOKUP($A11, Course!$A:$A,Course!B:B),"-",0))+VALUE(SUBSTITUTE(_xlfn.XLOOKUP($A11, Course!$A:$A,Course!L:L),"-",0))</f>
        <v>120</v>
      </c>
      <c r="C11" s="11">
        <f>VALUE(SUBSTITUTE(_xlfn.XLOOKUP($A11, Course!$A:$A,Course!C:C),"-",0))</f>
        <v>100</v>
      </c>
      <c r="D11" s="11">
        <f>VALUE(SUBSTITUTE(_xlfn.XLOOKUP($A11, Course!$A:$A,Course!D:D),"-",0))</f>
        <v>100</v>
      </c>
      <c r="E11" s="11">
        <f>VALUE(SUBSTITUTE(_xlfn.XLOOKUP($A11, Course!$A:$A,Course!E:E),"-",0))</f>
        <v>85</v>
      </c>
      <c r="F11" s="11">
        <f>VALUE(SUBSTITUTE(_xlfn.XLOOKUP($A11, Course!$A:$A,Course!F:F),"-",0))</f>
        <v>100</v>
      </c>
      <c r="G11" s="10">
        <f>VALUE(SUBSTITUTE(_xlfn.XLOOKUP($A11, Course!$A:$A,Course!G:G),"-",0))+VALUE(SUBSTITUTE(_xlfn.XLOOKUP($A11, Course!$A:$A,Course!M:M),"-",0))</f>
        <v>120</v>
      </c>
      <c r="H11" s="11">
        <f>VALUE(SUBSTITUTE(_xlfn.XLOOKUP($A11, Course!$A:$A,Course!H:H),"-",0))</f>
        <v>100</v>
      </c>
      <c r="I11" s="11">
        <f>VALUE(SUBSTITUTE(_xlfn.XLOOKUP($A11, Course!$A:$A,Course!I:I),"-",0))</f>
        <v>100</v>
      </c>
      <c r="J11" s="11">
        <f>VALUE(SUBSTITUTE(_xlfn.XLOOKUP($A11, Course!$A:$A,Course!J:J),"-",0))</f>
        <v>90</v>
      </c>
      <c r="K11" s="11">
        <f>VALUE(SUBSTITUTE(_xlfn.XLOOKUP($A11, Course!$A:$A,Course!K:K),"-",0))</f>
        <v>70</v>
      </c>
      <c r="L11" s="5">
        <f>IFERROR(VALUE(SUBSTITUTE(_xlfn.XLOOKUP($A11,Exam!$A:$A,Exam!C:C),"-",0)),0)</f>
        <v>0</v>
      </c>
      <c r="M11">
        <f>IFERROR(VALUE(SUBSTITUTE(_xlfn.XLOOKUP($A11,Exam!$A:$A,Exam!D:D),"-",0)),0)</f>
        <v>0</v>
      </c>
      <c r="N11">
        <f>IFERROR(VALUE(SUBSTITUTE(_xlfn.XLOOKUP($A11,Exam!$A:$A,Exam!E:E),"-",0)),0)</f>
        <v>0</v>
      </c>
      <c r="O11">
        <f>IFERROR(VALUE(SUBSTITUTE(_xlfn.XLOOKUP($A11,Exam!$A:$A,Exam!F:F),"-",0)),0)</f>
        <v>0</v>
      </c>
      <c r="P11">
        <f>IFERROR(VALUE(SUBSTITUTE(_xlfn.XLOOKUP($A11,Exam!$A:$A,Exam!G:G),"-",0)),0)</f>
        <v>0</v>
      </c>
      <c r="Q11">
        <f>IFERROR(VALUE(SUBSTITUTE(_xlfn.XLOOKUP($A11,Exam!$A:$A,Exam!H:H),"-",0)),0)</f>
        <v>0</v>
      </c>
      <c r="R11">
        <f>IFERROR(VALUE(SUBSTITUTE(_xlfn.XLOOKUP($A11,Exam!$A:$A,Exam!I:I),"-",0)),0)</f>
        <v>0</v>
      </c>
      <c r="S11">
        <f>IFERROR(VALUE(SUBSTITUTE(_xlfn.XLOOKUP($A11,Exam!$A:$A,Exam!J:J),"-",0)),0)</f>
        <v>0</v>
      </c>
      <c r="T11">
        <f>IFERROR(VALUE(SUBSTITUTE(_xlfn.XLOOKUP($A11,Exam!$A:$A,Exam!K:K),"-",0)),0)</f>
        <v>0</v>
      </c>
      <c r="U11">
        <f>IFERROR(VALUE(SUBSTITUTE(_xlfn.XLOOKUP($A11,Exam!$A:$A,Exam!L:L),"-",0)),0)</f>
        <v>0</v>
      </c>
      <c r="V11" s="5">
        <f>VALUE(SUBSTITUTE(_xlfn.XLOOKUP($A11, Course!$A:$A,Course!N:N),"-",0))</f>
        <v>100</v>
      </c>
      <c r="W11">
        <f>VALUE(SUBSTITUTE(_xlfn.XLOOKUP($A11, Course!$A:$A,Course!O:O),"-",0))</f>
        <v>100</v>
      </c>
      <c r="X11">
        <f>VALUE(SUBSTITUTE(_xlfn.XLOOKUP($A11, Course!$A:$A,Course!P:P),"-",0))</f>
        <v>100</v>
      </c>
      <c r="Y11">
        <f>VALUE(SUBSTITUTE(_xlfn.XLOOKUP($A11, Course!$A:$A,Course!Q:Q),"-",0))</f>
        <v>100</v>
      </c>
      <c r="Z11">
        <f>VALUE(SUBSTITUTE(_xlfn.XLOOKUP($A11, Course!$A:$A,Course!R:R),"-",0))</f>
        <v>100</v>
      </c>
      <c r="AA11" s="7">
        <f>(MAX(B11,L11)+MAX(C11,M11)+MAX(D11,N11)+MAX(E11,O11)+MAX(F11,P11)+MAX(G11,Q11)+MAX(H11,R11)+MAX(I11,S11)+MAX(J11,T11)+MAX(K11,U11))/10</f>
        <v>98.5</v>
      </c>
      <c r="AB11" s="3">
        <f>IFERROR(AVERAGE(V11:Z11),0)</f>
        <v>100</v>
      </c>
      <c r="AC11" s="3">
        <f>ROUNDUP(0.7*AA11+0.3*AB11,0)</f>
        <v>99</v>
      </c>
      <c r="AD11">
        <f t="shared" si="0"/>
        <v>5</v>
      </c>
    </row>
    <row r="12" spans="1:33" s="25" customFormat="1" x14ac:dyDescent="0.5">
      <c r="A12" s="20" t="s">
        <v>89</v>
      </c>
      <c r="B12" s="21">
        <f>VALUE(SUBSTITUTE(_xlfn.XLOOKUP($A12, Course!$A:$A,Course!B:B),"-",0))+VALUE(SUBSTITUTE(_xlfn.XLOOKUP($A12, Course!$A:$A,Course!L:L),"-",0))</f>
        <v>116.67</v>
      </c>
      <c r="C12" s="22">
        <f>VALUE(SUBSTITUTE(_xlfn.XLOOKUP($A12, Course!$A:$A,Course!C:C),"-",0))</f>
        <v>100</v>
      </c>
      <c r="D12" s="22">
        <f>VALUE(SUBSTITUTE(_xlfn.XLOOKUP($A12, Course!$A:$A,Course!D:D),"-",0))</f>
        <v>95</v>
      </c>
      <c r="E12" s="22">
        <f>VALUE(SUBSTITUTE(_xlfn.XLOOKUP($A12, Course!$A:$A,Course!E:E),"-",0))</f>
        <v>85</v>
      </c>
      <c r="F12" s="22">
        <f>VALUE(SUBSTITUTE(_xlfn.XLOOKUP($A12, Course!$A:$A,Course!F:F),"-",0))</f>
        <v>90</v>
      </c>
      <c r="G12" s="23">
        <f>VALUE(SUBSTITUTE(_xlfn.XLOOKUP($A12, Course!$A:$A,Course!G:G),"-",0))+VALUE(SUBSTITUTE(_xlfn.XLOOKUP($A12, Course!$A:$A,Course!M:M),"-",0))</f>
        <v>110</v>
      </c>
      <c r="H12" s="22">
        <f>VALUE(SUBSTITUTE(_xlfn.XLOOKUP($A12, Course!$A:$A,Course!H:H),"-",0))</f>
        <v>100</v>
      </c>
      <c r="I12" s="22">
        <f>VALUE(SUBSTITUTE(_xlfn.XLOOKUP($A12, Course!$A:$A,Course!I:I),"-",0))</f>
        <v>95</v>
      </c>
      <c r="J12" s="22">
        <f>VALUE(SUBSTITUTE(_xlfn.XLOOKUP($A12, Course!$A:$A,Course!J:J),"-",0))</f>
        <v>95</v>
      </c>
      <c r="K12" s="22">
        <f>VALUE(SUBSTITUTE(_xlfn.XLOOKUP($A12, Course!$A:$A,Course!K:K),"-",0))</f>
        <v>0</v>
      </c>
      <c r="L12" s="24">
        <f>IFERROR(VALUE(SUBSTITUTE(_xlfn.XLOOKUP($A12,Exam!$A:$A,Exam!C:C),"-",0)),0)</f>
        <v>0</v>
      </c>
      <c r="M12" s="25">
        <f>IFERROR(VALUE(SUBSTITUTE(_xlfn.XLOOKUP($A12,Exam!$A:$A,Exam!D:D),"-",0)),0)</f>
        <v>0</v>
      </c>
      <c r="N12" s="25">
        <f>IFERROR(VALUE(SUBSTITUTE(_xlfn.XLOOKUP($A12,Exam!$A:$A,Exam!E:E),"-",0)),0)</f>
        <v>0</v>
      </c>
      <c r="O12" s="25">
        <f>IFERROR(VALUE(SUBSTITUTE(_xlfn.XLOOKUP($A12,Exam!$A:$A,Exam!F:F),"-",0)),0)</f>
        <v>0</v>
      </c>
      <c r="P12" s="25">
        <f>IFERROR(VALUE(SUBSTITUTE(_xlfn.XLOOKUP($A12,Exam!$A:$A,Exam!G:G),"-",0)),0)</f>
        <v>0</v>
      </c>
      <c r="Q12" s="25">
        <f>IFERROR(VALUE(SUBSTITUTE(_xlfn.XLOOKUP($A12,Exam!$A:$A,Exam!H:H),"-",0)),0)</f>
        <v>0</v>
      </c>
      <c r="R12" s="25">
        <f>IFERROR(VALUE(SUBSTITUTE(_xlfn.XLOOKUP($A12,Exam!$A:$A,Exam!I:I),"-",0)),0)</f>
        <v>0</v>
      </c>
      <c r="S12" s="25">
        <f>IFERROR(VALUE(SUBSTITUTE(_xlfn.XLOOKUP($A12,Exam!$A:$A,Exam!J:J),"-",0)),0)</f>
        <v>0</v>
      </c>
      <c r="T12" s="25">
        <f>IFERROR(VALUE(SUBSTITUTE(_xlfn.XLOOKUP($A12,Exam!$A:$A,Exam!K:K),"-",0)),0)</f>
        <v>0</v>
      </c>
      <c r="U12" s="25">
        <f>IFERROR(VALUE(SUBSTITUTE(_xlfn.XLOOKUP($A12,Exam!$A:$A,Exam!L:L),"-",0)),0)</f>
        <v>90</v>
      </c>
      <c r="V12" s="24">
        <f>VALUE(SUBSTITUTE(_xlfn.XLOOKUP($A12, Course!$A:$A,Course!N:N),"-",0))</f>
        <v>100</v>
      </c>
      <c r="W12" s="25">
        <f>VALUE(SUBSTITUTE(_xlfn.XLOOKUP($A12, Course!$A:$A,Course!O:O),"-",0))</f>
        <v>100</v>
      </c>
      <c r="X12" s="25">
        <f>VALUE(SUBSTITUTE(_xlfn.XLOOKUP($A12, Course!$A:$A,Course!P:P),"-",0))</f>
        <v>100</v>
      </c>
      <c r="Y12" s="25">
        <f>VALUE(SUBSTITUTE(_xlfn.XLOOKUP($A12, Course!$A:$A,Course!Q:Q),"-",0))</f>
        <v>100</v>
      </c>
      <c r="Z12" s="25">
        <f>VALUE(SUBSTITUTE(_xlfn.XLOOKUP($A12, Course!$A:$A,Course!R:R),"-",0))</f>
        <v>100</v>
      </c>
      <c r="AA12" s="26">
        <f>(MAX(B12,L12)+MAX(C12,M12)+MAX(D12,N12)+MAX(E12,O12)+MAX(F12,P12)+MAX(G12,Q12)+MAX(H12,R12)+MAX(I12,S12)+MAX(J12,T12)+MAX(K12,U12))/10</f>
        <v>97.667000000000002</v>
      </c>
      <c r="AB12" s="27">
        <f>IFERROR(AVERAGE(V12:Z12),0)</f>
        <v>100</v>
      </c>
      <c r="AC12" s="27">
        <f>ROUNDUP(0.7*AA12+0.3*AB12,0)</f>
        <v>99</v>
      </c>
      <c r="AD12" s="25">
        <f t="shared" si="0"/>
        <v>5</v>
      </c>
    </row>
    <row r="13" spans="1:33" x14ac:dyDescent="0.5">
      <c r="A13" s="1" t="s">
        <v>65</v>
      </c>
      <c r="B13" s="9">
        <f>VALUE(SUBSTITUTE(_xlfn.XLOOKUP($A13, Course!$A:$A,Course!B:B),"-",0))+VALUE(SUBSTITUTE(_xlfn.XLOOKUP($A13, Course!$A:$A,Course!L:L),"-",0))</f>
        <v>120</v>
      </c>
      <c r="C13" s="11">
        <f>VALUE(SUBSTITUTE(_xlfn.XLOOKUP($A13, Course!$A:$A,Course!C:C),"-",0))</f>
        <v>100</v>
      </c>
      <c r="D13" s="11">
        <f>VALUE(SUBSTITUTE(_xlfn.XLOOKUP($A13, Course!$A:$A,Course!D:D),"-",0))</f>
        <v>100</v>
      </c>
      <c r="E13" s="11">
        <f>VALUE(SUBSTITUTE(_xlfn.XLOOKUP($A13, Course!$A:$A,Course!E:E),"-",0))</f>
        <v>80</v>
      </c>
      <c r="F13" s="11">
        <f>VALUE(SUBSTITUTE(_xlfn.XLOOKUP($A13, Course!$A:$A,Course!F:F),"-",0))</f>
        <v>90</v>
      </c>
      <c r="G13" s="10">
        <f>VALUE(SUBSTITUTE(_xlfn.XLOOKUP($A13, Course!$A:$A,Course!G:G),"-",0))+VALUE(SUBSTITUTE(_xlfn.XLOOKUP($A13, Course!$A:$A,Course!M:M),"-",0))</f>
        <v>120</v>
      </c>
      <c r="H13" s="11">
        <f>VALUE(SUBSTITUTE(_xlfn.XLOOKUP($A13, Course!$A:$A,Course!H:H),"-",0))</f>
        <v>100</v>
      </c>
      <c r="I13" s="11">
        <f>VALUE(SUBSTITUTE(_xlfn.XLOOKUP($A13, Course!$A:$A,Course!I:I),"-",0))</f>
        <v>100</v>
      </c>
      <c r="J13" s="11">
        <f>VALUE(SUBSTITUTE(_xlfn.XLOOKUP($A13, Course!$A:$A,Course!J:J),"-",0))</f>
        <v>100</v>
      </c>
      <c r="K13" s="11">
        <f>VALUE(SUBSTITUTE(_xlfn.XLOOKUP($A13, Course!$A:$A,Course!K:K),"-",0))</f>
        <v>0</v>
      </c>
      <c r="L13" s="5">
        <f>IFERROR(VALUE(SUBSTITUTE(_xlfn.XLOOKUP($A13,Exam!$A:$A,Exam!C:C),"-",0)),0)</f>
        <v>0</v>
      </c>
      <c r="M13">
        <f>IFERROR(VALUE(SUBSTITUTE(_xlfn.XLOOKUP($A13,Exam!$A:$A,Exam!D:D),"-",0)),0)</f>
        <v>0</v>
      </c>
      <c r="N13">
        <f>IFERROR(VALUE(SUBSTITUTE(_xlfn.XLOOKUP($A13,Exam!$A:$A,Exam!E:E),"-",0)),0)</f>
        <v>0</v>
      </c>
      <c r="O13">
        <f>IFERROR(VALUE(SUBSTITUTE(_xlfn.XLOOKUP($A13,Exam!$A:$A,Exam!F:F),"-",0)),0)</f>
        <v>0</v>
      </c>
      <c r="P13">
        <f>IFERROR(VALUE(SUBSTITUTE(_xlfn.XLOOKUP($A13,Exam!$A:$A,Exam!G:G),"-",0)),0)</f>
        <v>0</v>
      </c>
      <c r="Q13">
        <f>IFERROR(VALUE(SUBSTITUTE(_xlfn.XLOOKUP($A13,Exam!$A:$A,Exam!H:H),"-",0)),0)</f>
        <v>0</v>
      </c>
      <c r="R13">
        <f>IFERROR(VALUE(SUBSTITUTE(_xlfn.XLOOKUP($A13,Exam!$A:$A,Exam!I:I),"-",0)),0)</f>
        <v>0</v>
      </c>
      <c r="S13">
        <f>IFERROR(VALUE(SUBSTITUTE(_xlfn.XLOOKUP($A13,Exam!$A:$A,Exam!J:J),"-",0)),0)</f>
        <v>0</v>
      </c>
      <c r="T13">
        <f>IFERROR(VALUE(SUBSTITUTE(_xlfn.XLOOKUP($A13,Exam!$A:$A,Exam!K:K),"-",0)),0)</f>
        <v>0</v>
      </c>
      <c r="U13">
        <f>IFERROR(VALUE(SUBSTITUTE(_xlfn.XLOOKUP($A13,Exam!$A:$A,Exam!L:L),"-",0)),0)</f>
        <v>100</v>
      </c>
      <c r="V13" s="5">
        <f>VALUE(SUBSTITUTE(_xlfn.XLOOKUP($A13, Course!$A:$A,Course!N:N),"-",0))</f>
        <v>95</v>
      </c>
      <c r="W13">
        <f>VALUE(SUBSTITUTE(_xlfn.XLOOKUP($A13, Course!$A:$A,Course!O:O),"-",0))</f>
        <v>100</v>
      </c>
      <c r="X13">
        <f>VALUE(SUBSTITUTE(_xlfn.XLOOKUP($A13, Course!$A:$A,Course!P:P),"-",0))</f>
        <v>100</v>
      </c>
      <c r="Y13">
        <f>VALUE(SUBSTITUTE(_xlfn.XLOOKUP($A13, Course!$A:$A,Course!Q:Q),"-",0))</f>
        <v>100</v>
      </c>
      <c r="Z13">
        <f>VALUE(SUBSTITUTE(_xlfn.XLOOKUP($A13, Course!$A:$A,Course!R:R),"-",0))</f>
        <v>90</v>
      </c>
      <c r="AA13" s="7">
        <f>(MAX(B13,L13)+MAX(C13,M13)+MAX(D13,N13)+MAX(E13,O13)+MAX(F13,P13)+MAX(G13,Q13)+MAX(H13,R13)+MAX(I13,S13)+MAX(J13,T13)+MAX(K13,U13))/10</f>
        <v>101</v>
      </c>
      <c r="AB13" s="3">
        <f>IFERROR(AVERAGE(V13:Z13),0)</f>
        <v>97</v>
      </c>
      <c r="AC13" s="3">
        <f>ROUNDUP(0.7*AA13+0.3*AB13,0)</f>
        <v>100</v>
      </c>
      <c r="AD13">
        <f t="shared" si="0"/>
        <v>5</v>
      </c>
    </row>
    <row r="14" spans="1:33" x14ac:dyDescent="0.5">
      <c r="A14" s="1" t="s">
        <v>31</v>
      </c>
      <c r="B14" s="9">
        <f>VALUE(SUBSTITUTE(_xlfn.XLOOKUP($A14, Course!$A:$A,Course!B:B),"-",0))+VALUE(SUBSTITUTE(_xlfn.XLOOKUP($A14, Course!$A:$A,Course!L:L),"-",0))</f>
        <v>55.56</v>
      </c>
      <c r="C14" s="11">
        <f>VALUE(SUBSTITUTE(_xlfn.XLOOKUP($A14, Course!$A:$A,Course!C:C),"-",0))</f>
        <v>100</v>
      </c>
      <c r="D14" s="11">
        <f>VALUE(SUBSTITUTE(_xlfn.XLOOKUP($A14, Course!$A:$A,Course!D:D),"-",0))</f>
        <v>10</v>
      </c>
      <c r="E14" s="11">
        <f>VALUE(SUBSTITUTE(_xlfn.XLOOKUP($A14, Course!$A:$A,Course!E:E),"-",0))</f>
        <v>55</v>
      </c>
      <c r="F14" s="11">
        <f>VALUE(SUBSTITUTE(_xlfn.XLOOKUP($A14, Course!$A:$A,Course!F:F),"-",0))</f>
        <v>90</v>
      </c>
      <c r="G14" s="10">
        <f>VALUE(SUBSTITUTE(_xlfn.XLOOKUP($A14, Course!$A:$A,Course!G:G),"-",0))+VALUE(SUBSTITUTE(_xlfn.XLOOKUP($A14, Course!$A:$A,Course!M:M),"-",0))</f>
        <v>105</v>
      </c>
      <c r="H14" s="11">
        <f>VALUE(SUBSTITUTE(_xlfn.XLOOKUP($A14, Course!$A:$A,Course!H:H),"-",0))</f>
        <v>80</v>
      </c>
      <c r="I14" s="11">
        <f>VALUE(SUBSTITUTE(_xlfn.XLOOKUP($A14, Course!$A:$A,Course!I:I),"-",0))</f>
        <v>90</v>
      </c>
      <c r="J14" s="11">
        <f>VALUE(SUBSTITUTE(_xlfn.XLOOKUP($A14, Course!$A:$A,Course!J:J),"-",0))</f>
        <v>90</v>
      </c>
      <c r="K14" s="11">
        <f>VALUE(SUBSTITUTE(_xlfn.XLOOKUP($A14, Course!$A:$A,Course!K:K),"-",0))</f>
        <v>80</v>
      </c>
      <c r="L14" s="5">
        <f>IFERROR(VALUE(SUBSTITUTE(_xlfn.XLOOKUP($A14,Exam!$A:$A,Exam!C:C),"-",0)),0)</f>
        <v>90</v>
      </c>
      <c r="M14">
        <f>IFERROR(VALUE(SUBSTITUTE(_xlfn.XLOOKUP($A14,Exam!$A:$A,Exam!D:D),"-",0)),0)</f>
        <v>0</v>
      </c>
      <c r="N14">
        <f>IFERROR(VALUE(SUBSTITUTE(_xlfn.XLOOKUP($A14,Exam!$A:$A,Exam!E:E),"-",0)),0)</f>
        <v>70</v>
      </c>
      <c r="O14">
        <f>IFERROR(VALUE(SUBSTITUTE(_xlfn.XLOOKUP($A14,Exam!$A:$A,Exam!F:F),"-",0)),0)</f>
        <v>100</v>
      </c>
      <c r="P14">
        <f>IFERROR(VALUE(SUBSTITUTE(_xlfn.XLOOKUP($A14,Exam!$A:$A,Exam!G:G),"-",0)),0)</f>
        <v>0</v>
      </c>
      <c r="Q14">
        <f>IFERROR(VALUE(SUBSTITUTE(_xlfn.XLOOKUP($A14,Exam!$A:$A,Exam!H:H),"-",0)),0)</f>
        <v>0</v>
      </c>
      <c r="R14">
        <f>IFERROR(VALUE(SUBSTITUTE(_xlfn.XLOOKUP($A14,Exam!$A:$A,Exam!I:I),"-",0)),0)</f>
        <v>0</v>
      </c>
      <c r="S14">
        <f>IFERROR(VALUE(SUBSTITUTE(_xlfn.XLOOKUP($A14,Exam!$A:$A,Exam!J:J),"-",0)),0)</f>
        <v>0</v>
      </c>
      <c r="T14">
        <f>IFERROR(VALUE(SUBSTITUTE(_xlfn.XLOOKUP($A14,Exam!$A:$A,Exam!K:K),"-",0)),0)</f>
        <v>0</v>
      </c>
      <c r="U14">
        <f>IFERROR(VALUE(SUBSTITUTE(_xlfn.XLOOKUP($A14,Exam!$A:$A,Exam!L:L),"-",0)),0)</f>
        <v>0</v>
      </c>
      <c r="V14" s="5">
        <f>VALUE(SUBSTITUTE(_xlfn.XLOOKUP($A14, Course!$A:$A,Course!N:N),"-",0))</f>
        <v>90</v>
      </c>
      <c r="W14">
        <f>VALUE(SUBSTITUTE(_xlfn.XLOOKUP($A14, Course!$A:$A,Course!O:O),"-",0))</f>
        <v>100</v>
      </c>
      <c r="X14">
        <f>VALUE(SUBSTITUTE(_xlfn.XLOOKUP($A14, Course!$A:$A,Course!P:P),"-",0))</f>
        <v>100</v>
      </c>
      <c r="Y14">
        <f>VALUE(SUBSTITUTE(_xlfn.XLOOKUP($A14, Course!$A:$A,Course!Q:Q),"-",0))</f>
        <v>100</v>
      </c>
      <c r="Z14">
        <f>VALUE(SUBSTITUTE(_xlfn.XLOOKUP($A14, Course!$A:$A,Course!R:R),"-",0))</f>
        <v>90</v>
      </c>
      <c r="AA14" s="7">
        <f>(MAX(B14,L14)+MAX(C14,M14)+MAX(D14,N14)+MAX(E14,O14)+MAX(F14,P14)+MAX(G14,Q14)+MAX(H14,R14)+MAX(I14,S14)+MAX(J14,T14)+MAX(K14,U14))/10</f>
        <v>89.5</v>
      </c>
      <c r="AB14" s="3">
        <f>IFERROR(AVERAGE(V14:Z14),0)</f>
        <v>96</v>
      </c>
      <c r="AC14" s="3">
        <f>ROUNDUP(0.7*AA14+0.3*AB14,0)</f>
        <v>92</v>
      </c>
      <c r="AD14">
        <f t="shared" si="0"/>
        <v>5</v>
      </c>
    </row>
    <row r="15" spans="1:33" x14ac:dyDescent="0.5">
      <c r="A15" s="1" t="s">
        <v>117</v>
      </c>
      <c r="B15" s="9">
        <f>VALUE(SUBSTITUTE(_xlfn.XLOOKUP($A15, Course!$A:$A,Course!B:B),"-",0))+VALUE(SUBSTITUTE(_xlfn.XLOOKUP($A15, Course!$A:$A,Course!L:L),"-",0))</f>
        <v>85.23</v>
      </c>
      <c r="C15" s="11">
        <f>VALUE(SUBSTITUTE(_xlfn.XLOOKUP($A15, Course!$A:$A,Course!C:C),"-",0))</f>
        <v>100</v>
      </c>
      <c r="D15" s="11">
        <f>VALUE(SUBSTITUTE(_xlfn.XLOOKUP($A15, Course!$A:$A,Course!D:D),"-",0))</f>
        <v>50</v>
      </c>
      <c r="E15" s="11">
        <f>VALUE(SUBSTITUTE(_xlfn.XLOOKUP($A15, Course!$A:$A,Course!E:E),"-",0))</f>
        <v>60</v>
      </c>
      <c r="F15" s="11">
        <f>VALUE(SUBSTITUTE(_xlfn.XLOOKUP($A15, Course!$A:$A,Course!F:F),"-",0))</f>
        <v>95</v>
      </c>
      <c r="G15" s="10">
        <f>VALUE(SUBSTITUTE(_xlfn.XLOOKUP($A15, Course!$A:$A,Course!G:G),"-",0))+VALUE(SUBSTITUTE(_xlfn.XLOOKUP($A15, Course!$A:$A,Course!M:M),"-",0))</f>
        <v>90</v>
      </c>
      <c r="H15" s="11">
        <f>VALUE(SUBSTITUTE(_xlfn.XLOOKUP($A15, Course!$A:$A,Course!H:H),"-",0))</f>
        <v>100</v>
      </c>
      <c r="I15" s="11">
        <f>VALUE(SUBSTITUTE(_xlfn.XLOOKUP($A15, Course!$A:$A,Course!I:I),"-",0))</f>
        <v>100</v>
      </c>
      <c r="J15" s="11">
        <f>VALUE(SUBSTITUTE(_xlfn.XLOOKUP($A15, Course!$A:$A,Course!J:J),"-",0))</f>
        <v>80</v>
      </c>
      <c r="K15" s="11">
        <f>VALUE(SUBSTITUTE(_xlfn.XLOOKUP($A15, Course!$A:$A,Course!K:K),"-",0))</f>
        <v>80</v>
      </c>
      <c r="L15" s="5">
        <f>IFERROR(VALUE(SUBSTITUTE(_xlfn.XLOOKUP($A15,Exam!$A:$A,Exam!C:C),"-",0)),0)</f>
        <v>0</v>
      </c>
      <c r="M15">
        <f>IFERROR(VALUE(SUBSTITUTE(_xlfn.XLOOKUP($A15,Exam!$A:$A,Exam!D:D),"-",0)),0)</f>
        <v>0</v>
      </c>
      <c r="N15">
        <f>IFERROR(VALUE(SUBSTITUTE(_xlfn.XLOOKUP($A15,Exam!$A:$A,Exam!E:E),"-",0)),0)</f>
        <v>0</v>
      </c>
      <c r="O15">
        <f>IFERROR(VALUE(SUBSTITUTE(_xlfn.XLOOKUP($A15,Exam!$A:$A,Exam!F:F),"-",0)),0)</f>
        <v>0</v>
      </c>
      <c r="P15">
        <f>IFERROR(VALUE(SUBSTITUTE(_xlfn.XLOOKUP($A15,Exam!$A:$A,Exam!G:G),"-",0)),0)</f>
        <v>0</v>
      </c>
      <c r="Q15">
        <f>IFERROR(VALUE(SUBSTITUTE(_xlfn.XLOOKUP($A15,Exam!$A:$A,Exam!H:H),"-",0)),0)</f>
        <v>0</v>
      </c>
      <c r="R15">
        <f>IFERROR(VALUE(SUBSTITUTE(_xlfn.XLOOKUP($A15,Exam!$A:$A,Exam!I:I),"-",0)),0)</f>
        <v>0</v>
      </c>
      <c r="S15">
        <f>IFERROR(VALUE(SUBSTITUTE(_xlfn.XLOOKUP($A15,Exam!$A:$A,Exam!J:J),"-",0)),0)</f>
        <v>0</v>
      </c>
      <c r="T15">
        <f>IFERROR(VALUE(SUBSTITUTE(_xlfn.XLOOKUP($A15,Exam!$A:$A,Exam!K:K),"-",0)),0)</f>
        <v>0</v>
      </c>
      <c r="U15">
        <f>IFERROR(VALUE(SUBSTITUTE(_xlfn.XLOOKUP($A15,Exam!$A:$A,Exam!L:L),"-",0)),0)</f>
        <v>0</v>
      </c>
      <c r="V15" s="5">
        <f>VALUE(SUBSTITUTE(_xlfn.XLOOKUP($A15, Course!$A:$A,Course!N:N),"-",0))</f>
        <v>100</v>
      </c>
      <c r="W15">
        <f>VALUE(SUBSTITUTE(_xlfn.XLOOKUP($A15, Course!$A:$A,Course!O:O),"-",0))</f>
        <v>90</v>
      </c>
      <c r="X15">
        <f>VALUE(SUBSTITUTE(_xlfn.XLOOKUP($A15, Course!$A:$A,Course!P:P),"-",0))</f>
        <v>100</v>
      </c>
      <c r="Y15">
        <f>VALUE(SUBSTITUTE(_xlfn.XLOOKUP($A15, Course!$A:$A,Course!Q:Q),"-",0))</f>
        <v>100</v>
      </c>
      <c r="Z15">
        <f>VALUE(SUBSTITUTE(_xlfn.XLOOKUP($A15, Course!$A:$A,Course!R:R),"-",0))</f>
        <v>100</v>
      </c>
      <c r="AA15" s="7">
        <f>(MAX(B15,L15)+MAX(C15,M15)+MAX(D15,N15)+MAX(E15,O15)+MAX(F15,P15)+MAX(G15,Q15)+MAX(H15,R15)+MAX(I15,S15)+MAX(J15,T15)+MAX(K15,U15))/10</f>
        <v>84.022999999999996</v>
      </c>
      <c r="AB15" s="3">
        <f>IFERROR(AVERAGE(V15:Z15),0)</f>
        <v>98</v>
      </c>
      <c r="AC15" s="3">
        <f>ROUNDUP(0.7*AA15+0.3*AB15,0)</f>
        <v>89</v>
      </c>
      <c r="AD15">
        <f t="shared" si="0"/>
        <v>4</v>
      </c>
    </row>
    <row r="16" spans="1:33" x14ac:dyDescent="0.5">
      <c r="A16" s="1" t="s">
        <v>82</v>
      </c>
      <c r="B16" s="9">
        <f>VALUE(SUBSTITUTE(_xlfn.XLOOKUP($A16, Course!$A:$A,Course!B:B),"-",0))+VALUE(SUBSTITUTE(_xlfn.XLOOKUP($A16, Course!$A:$A,Course!L:L),"-",0))</f>
        <v>106.67</v>
      </c>
      <c r="C16" s="11">
        <f>VALUE(SUBSTITUTE(_xlfn.XLOOKUP($A16, Course!$A:$A,Course!C:C),"-",0))</f>
        <v>100</v>
      </c>
      <c r="D16" s="11">
        <f>VALUE(SUBSTITUTE(_xlfn.XLOOKUP($A16, Course!$A:$A,Course!D:D),"-",0))</f>
        <v>50</v>
      </c>
      <c r="E16" s="11">
        <f>VALUE(SUBSTITUTE(_xlfn.XLOOKUP($A16, Course!$A:$A,Course!E:E),"-",0))</f>
        <v>75</v>
      </c>
      <c r="F16" s="11">
        <f>VALUE(SUBSTITUTE(_xlfn.XLOOKUP($A16, Course!$A:$A,Course!F:F),"-",0))</f>
        <v>95</v>
      </c>
      <c r="G16" s="10">
        <f>VALUE(SUBSTITUTE(_xlfn.XLOOKUP($A16, Course!$A:$A,Course!G:G),"-",0))+VALUE(SUBSTITUTE(_xlfn.XLOOKUP($A16, Course!$A:$A,Course!M:M),"-",0))</f>
        <v>75</v>
      </c>
      <c r="H16" s="11">
        <f>VALUE(SUBSTITUTE(_xlfn.XLOOKUP($A16, Course!$A:$A,Course!H:H),"-",0))</f>
        <v>85</v>
      </c>
      <c r="I16" s="11">
        <f>VALUE(SUBSTITUTE(_xlfn.XLOOKUP($A16, Course!$A:$A,Course!I:I),"-",0))</f>
        <v>90</v>
      </c>
      <c r="J16" s="11">
        <f>VALUE(SUBSTITUTE(_xlfn.XLOOKUP($A16, Course!$A:$A,Course!J:J),"-",0))</f>
        <v>100</v>
      </c>
      <c r="K16" s="11">
        <f>VALUE(SUBSTITUTE(_xlfn.XLOOKUP($A16, Course!$A:$A,Course!K:K),"-",0))</f>
        <v>70</v>
      </c>
      <c r="L16" s="5">
        <f>IFERROR(VALUE(SUBSTITUTE(_xlfn.XLOOKUP($A16,Exam!$A:$A,Exam!C:C),"-",0)),0)</f>
        <v>0</v>
      </c>
      <c r="M16">
        <f>IFERROR(VALUE(SUBSTITUTE(_xlfn.XLOOKUP($A16,Exam!$A:$A,Exam!D:D),"-",0)),0)</f>
        <v>0</v>
      </c>
      <c r="N16">
        <f>IFERROR(VALUE(SUBSTITUTE(_xlfn.XLOOKUP($A16,Exam!$A:$A,Exam!E:E),"-",0)),0)</f>
        <v>0</v>
      </c>
      <c r="O16">
        <f>IFERROR(VALUE(SUBSTITUTE(_xlfn.XLOOKUP($A16,Exam!$A:$A,Exam!F:F),"-",0)),0)</f>
        <v>0</v>
      </c>
      <c r="P16">
        <f>IFERROR(VALUE(SUBSTITUTE(_xlfn.XLOOKUP($A16,Exam!$A:$A,Exam!G:G),"-",0)),0)</f>
        <v>0</v>
      </c>
      <c r="Q16">
        <f>IFERROR(VALUE(SUBSTITUTE(_xlfn.XLOOKUP($A16,Exam!$A:$A,Exam!H:H),"-",0)),0)</f>
        <v>0</v>
      </c>
      <c r="R16">
        <f>IFERROR(VALUE(SUBSTITUTE(_xlfn.XLOOKUP($A16,Exam!$A:$A,Exam!I:I),"-",0)),0)</f>
        <v>0</v>
      </c>
      <c r="S16">
        <f>IFERROR(VALUE(SUBSTITUTE(_xlfn.XLOOKUP($A16,Exam!$A:$A,Exam!J:J),"-",0)),0)</f>
        <v>0</v>
      </c>
      <c r="T16">
        <f>IFERROR(VALUE(SUBSTITUTE(_xlfn.XLOOKUP($A16,Exam!$A:$A,Exam!K:K),"-",0)),0)</f>
        <v>0</v>
      </c>
      <c r="U16">
        <f>IFERROR(VALUE(SUBSTITUTE(_xlfn.XLOOKUP($A16,Exam!$A:$A,Exam!L:L),"-",0)),0)</f>
        <v>0</v>
      </c>
      <c r="V16" s="5">
        <f>VALUE(SUBSTITUTE(_xlfn.XLOOKUP($A16, Course!$A:$A,Course!N:N),"-",0))</f>
        <v>100</v>
      </c>
      <c r="W16">
        <f>VALUE(SUBSTITUTE(_xlfn.XLOOKUP($A16, Course!$A:$A,Course!O:O),"-",0))</f>
        <v>100</v>
      </c>
      <c r="X16">
        <f>VALUE(SUBSTITUTE(_xlfn.XLOOKUP($A16, Course!$A:$A,Course!P:P),"-",0))</f>
        <v>100</v>
      </c>
      <c r="Y16">
        <f>VALUE(SUBSTITUTE(_xlfn.XLOOKUP($A16, Course!$A:$A,Course!Q:Q),"-",0))</f>
        <v>100</v>
      </c>
      <c r="Z16">
        <f>VALUE(SUBSTITUTE(_xlfn.XLOOKUP($A16, Course!$A:$A,Course!R:R),"-",0))</f>
        <v>85</v>
      </c>
      <c r="AA16" s="7">
        <f>(MAX(B16,L16)+MAX(C16,M16)+MAX(D16,N16)+MAX(E16,O16)+MAX(F16,P16)+MAX(G16,Q16)+MAX(H16,R16)+MAX(I16,S16)+MAX(J16,T16)+MAX(K16,U16))/10</f>
        <v>84.667000000000002</v>
      </c>
      <c r="AB16" s="3">
        <f>IFERROR(AVERAGE(V16:Z16),0)</f>
        <v>97</v>
      </c>
      <c r="AC16" s="3">
        <f>ROUNDUP(0.7*AA16+0.3*AB16,0)</f>
        <v>89</v>
      </c>
      <c r="AD16">
        <f t="shared" si="0"/>
        <v>4</v>
      </c>
    </row>
    <row r="17" spans="1:30" x14ac:dyDescent="0.5">
      <c r="A17" s="1" t="s">
        <v>57</v>
      </c>
      <c r="B17" s="9">
        <f>VALUE(SUBSTITUTE(_xlfn.XLOOKUP($A17, Course!$A:$A,Course!B:B),"-",0))+VALUE(SUBSTITUTE(_xlfn.XLOOKUP($A17, Course!$A:$A,Course!L:L),"-",0))</f>
        <v>88.89</v>
      </c>
      <c r="C17" s="11">
        <f>VALUE(SUBSTITUTE(_xlfn.XLOOKUP($A17, Course!$A:$A,Course!C:C),"-",0))</f>
        <v>100</v>
      </c>
      <c r="D17" s="11">
        <f>VALUE(SUBSTITUTE(_xlfn.XLOOKUP($A17, Course!$A:$A,Course!D:D),"-",0))</f>
        <v>65</v>
      </c>
      <c r="E17" s="11">
        <f>VALUE(SUBSTITUTE(_xlfn.XLOOKUP($A17, Course!$A:$A,Course!E:E),"-",0))</f>
        <v>70</v>
      </c>
      <c r="F17" s="11">
        <f>VALUE(SUBSTITUTE(_xlfn.XLOOKUP($A17, Course!$A:$A,Course!F:F),"-",0))</f>
        <v>100</v>
      </c>
      <c r="G17" s="10">
        <f>VALUE(SUBSTITUTE(_xlfn.XLOOKUP($A17, Course!$A:$A,Course!G:G),"-",0))+VALUE(SUBSTITUTE(_xlfn.XLOOKUP($A17, Course!$A:$A,Course!M:M),"-",0))</f>
        <v>95</v>
      </c>
      <c r="H17" s="11">
        <f>VALUE(SUBSTITUTE(_xlfn.XLOOKUP($A17, Course!$A:$A,Course!H:H),"-",0))</f>
        <v>100</v>
      </c>
      <c r="I17" s="11">
        <f>VALUE(SUBSTITUTE(_xlfn.XLOOKUP($A17, Course!$A:$A,Course!I:I),"-",0))</f>
        <v>100</v>
      </c>
      <c r="J17" s="11">
        <f>VALUE(SUBSTITUTE(_xlfn.XLOOKUP($A17, Course!$A:$A,Course!J:J),"-",0))</f>
        <v>75</v>
      </c>
      <c r="K17" s="11">
        <f>VALUE(SUBSTITUTE(_xlfn.XLOOKUP($A17, Course!$A:$A,Course!K:K),"-",0))</f>
        <v>80</v>
      </c>
      <c r="L17" s="5">
        <f>IFERROR(VALUE(SUBSTITUTE(_xlfn.XLOOKUP($A17,Exam!$A:$A,Exam!C:C),"-",0)),0)</f>
        <v>0</v>
      </c>
      <c r="M17">
        <f>IFERROR(VALUE(SUBSTITUTE(_xlfn.XLOOKUP($A17,Exam!$A:$A,Exam!D:D),"-",0)),0)</f>
        <v>0</v>
      </c>
      <c r="N17">
        <f>IFERROR(VALUE(SUBSTITUTE(_xlfn.XLOOKUP($A17,Exam!$A:$A,Exam!E:E),"-",0)),0)</f>
        <v>0</v>
      </c>
      <c r="O17">
        <f>IFERROR(VALUE(SUBSTITUTE(_xlfn.XLOOKUP($A17,Exam!$A:$A,Exam!F:F),"-",0)),0)</f>
        <v>0</v>
      </c>
      <c r="P17">
        <f>IFERROR(VALUE(SUBSTITUTE(_xlfn.XLOOKUP($A17,Exam!$A:$A,Exam!G:G),"-",0)),0)</f>
        <v>0</v>
      </c>
      <c r="Q17">
        <f>IFERROR(VALUE(SUBSTITUTE(_xlfn.XLOOKUP($A17,Exam!$A:$A,Exam!H:H),"-",0)),0)</f>
        <v>0</v>
      </c>
      <c r="R17">
        <f>IFERROR(VALUE(SUBSTITUTE(_xlfn.XLOOKUP($A17,Exam!$A:$A,Exam!I:I),"-",0)),0)</f>
        <v>0</v>
      </c>
      <c r="S17">
        <f>IFERROR(VALUE(SUBSTITUTE(_xlfn.XLOOKUP($A17,Exam!$A:$A,Exam!J:J),"-",0)),0)</f>
        <v>0</v>
      </c>
      <c r="T17">
        <f>IFERROR(VALUE(SUBSTITUTE(_xlfn.XLOOKUP($A17,Exam!$A:$A,Exam!K:K),"-",0)),0)</f>
        <v>0</v>
      </c>
      <c r="U17">
        <f>IFERROR(VALUE(SUBSTITUTE(_xlfn.XLOOKUP($A17,Exam!$A:$A,Exam!L:L),"-",0)),0)</f>
        <v>0</v>
      </c>
      <c r="V17" s="5">
        <f>VALUE(SUBSTITUTE(_xlfn.XLOOKUP($A17, Course!$A:$A,Course!N:N),"-",0))</f>
        <v>100</v>
      </c>
      <c r="W17">
        <f>VALUE(SUBSTITUTE(_xlfn.XLOOKUP($A17, Course!$A:$A,Course!O:O),"-",0))</f>
        <v>100</v>
      </c>
      <c r="X17">
        <f>VALUE(SUBSTITUTE(_xlfn.XLOOKUP($A17, Course!$A:$A,Course!P:P),"-",0))</f>
        <v>100</v>
      </c>
      <c r="Y17">
        <f>VALUE(SUBSTITUTE(_xlfn.XLOOKUP($A17, Course!$A:$A,Course!Q:Q),"-",0))</f>
        <v>100</v>
      </c>
      <c r="Z17">
        <f>VALUE(SUBSTITUTE(_xlfn.XLOOKUP($A17, Course!$A:$A,Course!R:R),"-",0))</f>
        <v>100</v>
      </c>
      <c r="AA17" s="7">
        <f>(MAX(B17,L17)+MAX(C17,M17)+MAX(D17,N17)+MAX(E17,O17)+MAX(F17,P17)+MAX(G17,Q17)+MAX(H17,R17)+MAX(I17,S17)+MAX(J17,T17)+MAX(K17,U17))/10</f>
        <v>87.388999999999996</v>
      </c>
      <c r="AB17" s="3">
        <f>IFERROR(AVERAGE(V17:Z17),0)</f>
        <v>100</v>
      </c>
      <c r="AC17" s="3">
        <f>ROUNDUP(0.7*AA17+0.3*AB17,0)</f>
        <v>92</v>
      </c>
      <c r="AD17">
        <f t="shared" si="0"/>
        <v>5</v>
      </c>
    </row>
    <row r="18" spans="1:30" x14ac:dyDescent="0.5">
      <c r="A18" s="1" t="s">
        <v>101</v>
      </c>
      <c r="B18" s="9">
        <f>VALUE(SUBSTITUTE(_xlfn.XLOOKUP($A18, Course!$A:$A,Course!B:B),"-",0))+VALUE(SUBSTITUTE(_xlfn.XLOOKUP($A18, Course!$A:$A,Course!L:L),"-",0))</f>
        <v>115</v>
      </c>
      <c r="C18" s="11">
        <f>VALUE(SUBSTITUTE(_xlfn.XLOOKUP($A18, Course!$A:$A,Course!C:C),"-",0))</f>
        <v>100</v>
      </c>
      <c r="D18" s="11">
        <f>VALUE(SUBSTITUTE(_xlfn.XLOOKUP($A18, Course!$A:$A,Course!D:D),"-",0))</f>
        <v>50</v>
      </c>
      <c r="E18" s="11">
        <f>VALUE(SUBSTITUTE(_xlfn.XLOOKUP($A18, Course!$A:$A,Course!E:E),"-",0))</f>
        <v>80</v>
      </c>
      <c r="F18" s="11">
        <f>VALUE(SUBSTITUTE(_xlfn.XLOOKUP($A18, Course!$A:$A,Course!F:F),"-",0))</f>
        <v>100</v>
      </c>
      <c r="G18" s="10">
        <f>VALUE(SUBSTITUTE(_xlfn.XLOOKUP($A18, Course!$A:$A,Course!G:G),"-",0))+VALUE(SUBSTITUTE(_xlfn.XLOOKUP($A18, Course!$A:$A,Course!M:M),"-",0))</f>
        <v>110</v>
      </c>
      <c r="H18" s="11">
        <f>VALUE(SUBSTITUTE(_xlfn.XLOOKUP($A18, Course!$A:$A,Course!H:H),"-",0))</f>
        <v>100</v>
      </c>
      <c r="I18" s="11">
        <f>VALUE(SUBSTITUTE(_xlfn.XLOOKUP($A18, Course!$A:$A,Course!I:I),"-",0))</f>
        <v>100</v>
      </c>
      <c r="J18" s="11">
        <f>VALUE(SUBSTITUTE(_xlfn.XLOOKUP($A18, Course!$A:$A,Course!J:J),"-",0))</f>
        <v>100</v>
      </c>
      <c r="K18" s="11">
        <f>VALUE(SUBSTITUTE(_xlfn.XLOOKUP($A18, Course!$A:$A,Course!K:K),"-",0))</f>
        <v>90</v>
      </c>
      <c r="L18" s="5">
        <f>IFERROR(VALUE(SUBSTITUTE(_xlfn.XLOOKUP($A18,Exam!$A:$A,Exam!C:C),"-",0)),0)</f>
        <v>0</v>
      </c>
      <c r="M18">
        <f>IFERROR(VALUE(SUBSTITUTE(_xlfn.XLOOKUP($A18,Exam!$A:$A,Exam!D:D),"-",0)),0)</f>
        <v>0</v>
      </c>
      <c r="N18">
        <f>IFERROR(VALUE(SUBSTITUTE(_xlfn.XLOOKUP($A18,Exam!$A:$A,Exam!E:E),"-",0)),0)</f>
        <v>95</v>
      </c>
      <c r="O18">
        <f>IFERROR(VALUE(SUBSTITUTE(_xlfn.XLOOKUP($A18,Exam!$A:$A,Exam!F:F),"-",0)),0)</f>
        <v>100</v>
      </c>
      <c r="P18">
        <f>IFERROR(VALUE(SUBSTITUTE(_xlfn.XLOOKUP($A18,Exam!$A:$A,Exam!G:G),"-",0)),0)</f>
        <v>0</v>
      </c>
      <c r="Q18">
        <f>IFERROR(VALUE(SUBSTITUTE(_xlfn.XLOOKUP($A18,Exam!$A:$A,Exam!H:H),"-",0)),0)</f>
        <v>0</v>
      </c>
      <c r="R18">
        <f>IFERROR(VALUE(SUBSTITUTE(_xlfn.XLOOKUP($A18,Exam!$A:$A,Exam!I:I),"-",0)),0)</f>
        <v>0</v>
      </c>
      <c r="S18">
        <f>IFERROR(VALUE(SUBSTITUTE(_xlfn.XLOOKUP($A18,Exam!$A:$A,Exam!J:J),"-",0)),0)</f>
        <v>0</v>
      </c>
      <c r="T18">
        <f>IFERROR(VALUE(SUBSTITUTE(_xlfn.XLOOKUP($A18,Exam!$A:$A,Exam!K:K),"-",0)),0)</f>
        <v>0</v>
      </c>
      <c r="U18">
        <f>IFERROR(VALUE(SUBSTITUTE(_xlfn.XLOOKUP($A18,Exam!$A:$A,Exam!L:L),"-",0)),0)</f>
        <v>0</v>
      </c>
      <c r="V18" s="5">
        <f>VALUE(SUBSTITUTE(_xlfn.XLOOKUP($A18, Course!$A:$A,Course!N:N),"-",0))</f>
        <v>100</v>
      </c>
      <c r="W18">
        <f>VALUE(SUBSTITUTE(_xlfn.XLOOKUP($A18, Course!$A:$A,Course!O:O),"-",0))</f>
        <v>100</v>
      </c>
      <c r="X18">
        <f>VALUE(SUBSTITUTE(_xlfn.XLOOKUP($A18, Course!$A:$A,Course!P:P),"-",0))</f>
        <v>100</v>
      </c>
      <c r="Y18">
        <f>VALUE(SUBSTITUTE(_xlfn.XLOOKUP($A18, Course!$A:$A,Course!Q:Q),"-",0))</f>
        <v>100</v>
      </c>
      <c r="Z18">
        <f>VALUE(SUBSTITUTE(_xlfn.XLOOKUP($A18, Course!$A:$A,Course!R:R),"-",0))</f>
        <v>100</v>
      </c>
      <c r="AA18" s="7">
        <f>(MAX(B18,L18)+MAX(C18,M18)+MAX(D18,N18)+MAX(E18,O18)+MAX(F18,P18)+MAX(G18,Q18)+MAX(H18,R18)+MAX(I18,S18)+MAX(J18,T18)+MAX(K18,U18))/10</f>
        <v>101</v>
      </c>
      <c r="AB18" s="3">
        <f>IFERROR(AVERAGE(V18:Z18),0)</f>
        <v>100</v>
      </c>
      <c r="AC18" s="3">
        <f>ROUNDUP(0.7*AA18+0.3*AB18,0)</f>
        <v>101</v>
      </c>
      <c r="AD18">
        <f t="shared" si="0"/>
        <v>5</v>
      </c>
    </row>
    <row r="19" spans="1:30" x14ac:dyDescent="0.5">
      <c r="A19" s="1" t="s">
        <v>25</v>
      </c>
      <c r="B19" s="9">
        <f>VALUE(SUBSTITUTE(_xlfn.XLOOKUP($A19, Course!$A:$A,Course!B:B),"-",0))+VALUE(SUBSTITUTE(_xlfn.XLOOKUP($A19, Course!$A:$A,Course!L:L),"-",0))</f>
        <v>0</v>
      </c>
      <c r="C19" s="11">
        <f>VALUE(SUBSTITUTE(_xlfn.XLOOKUP($A19, Course!$A:$A,Course!C:C),"-",0))</f>
        <v>0</v>
      </c>
      <c r="D19" s="11">
        <f>VALUE(SUBSTITUTE(_xlfn.XLOOKUP($A19, Course!$A:$A,Course!D:D),"-",0))</f>
        <v>0</v>
      </c>
      <c r="E19" s="11">
        <f>VALUE(SUBSTITUTE(_xlfn.XLOOKUP($A19, Course!$A:$A,Course!E:E),"-",0))</f>
        <v>0</v>
      </c>
      <c r="F19" s="11">
        <f>VALUE(SUBSTITUTE(_xlfn.XLOOKUP($A19, Course!$A:$A,Course!F:F),"-",0))</f>
        <v>0</v>
      </c>
      <c r="G19" s="10">
        <f>VALUE(SUBSTITUTE(_xlfn.XLOOKUP($A19, Course!$A:$A,Course!G:G),"-",0))+VALUE(SUBSTITUTE(_xlfn.XLOOKUP($A19, Course!$A:$A,Course!M:M),"-",0))</f>
        <v>0</v>
      </c>
      <c r="H19" s="11">
        <f>VALUE(SUBSTITUTE(_xlfn.XLOOKUP($A19, Course!$A:$A,Course!H:H),"-",0))</f>
        <v>0</v>
      </c>
      <c r="I19" s="11">
        <f>VALUE(SUBSTITUTE(_xlfn.XLOOKUP($A19, Course!$A:$A,Course!I:I),"-",0))</f>
        <v>0</v>
      </c>
      <c r="J19" s="11">
        <f>VALUE(SUBSTITUTE(_xlfn.XLOOKUP($A19, Course!$A:$A,Course!J:J),"-",0))</f>
        <v>0</v>
      </c>
      <c r="K19" s="11">
        <f>VALUE(SUBSTITUTE(_xlfn.XLOOKUP($A19, Course!$A:$A,Course!K:K),"-",0))</f>
        <v>0</v>
      </c>
      <c r="L19" s="5">
        <f>IFERROR(VALUE(SUBSTITUTE(_xlfn.XLOOKUP($A19,Exam!$A:$A,Exam!C:C),"-",0)),0)</f>
        <v>0</v>
      </c>
      <c r="M19">
        <f>IFERROR(VALUE(SUBSTITUTE(_xlfn.XLOOKUP($A19,Exam!$A:$A,Exam!D:D),"-",0)),0)</f>
        <v>0</v>
      </c>
      <c r="N19">
        <f>IFERROR(VALUE(SUBSTITUTE(_xlfn.XLOOKUP($A19,Exam!$A:$A,Exam!E:E),"-",0)),0)</f>
        <v>0</v>
      </c>
      <c r="O19">
        <f>IFERROR(VALUE(SUBSTITUTE(_xlfn.XLOOKUP($A19,Exam!$A:$A,Exam!F:F),"-",0)),0)</f>
        <v>0</v>
      </c>
      <c r="P19">
        <f>IFERROR(VALUE(SUBSTITUTE(_xlfn.XLOOKUP($A19,Exam!$A:$A,Exam!G:G),"-",0)),0)</f>
        <v>0</v>
      </c>
      <c r="Q19">
        <f>IFERROR(VALUE(SUBSTITUTE(_xlfn.XLOOKUP($A19,Exam!$A:$A,Exam!H:H),"-",0)),0)</f>
        <v>0</v>
      </c>
      <c r="R19">
        <f>IFERROR(VALUE(SUBSTITUTE(_xlfn.XLOOKUP($A19,Exam!$A:$A,Exam!I:I),"-",0)),0)</f>
        <v>0</v>
      </c>
      <c r="S19">
        <f>IFERROR(VALUE(SUBSTITUTE(_xlfn.XLOOKUP($A19,Exam!$A:$A,Exam!J:J),"-",0)),0)</f>
        <v>0</v>
      </c>
      <c r="T19">
        <f>IFERROR(VALUE(SUBSTITUTE(_xlfn.XLOOKUP($A19,Exam!$A:$A,Exam!K:K),"-",0)),0)</f>
        <v>0</v>
      </c>
      <c r="U19">
        <f>IFERROR(VALUE(SUBSTITUTE(_xlfn.XLOOKUP($A19,Exam!$A:$A,Exam!L:L),"-",0)),0)</f>
        <v>0</v>
      </c>
      <c r="V19" s="5">
        <f>VALUE(SUBSTITUTE(_xlfn.XLOOKUP($A19, Course!$A:$A,Course!N:N),"-",0))</f>
        <v>0</v>
      </c>
      <c r="W19">
        <f>VALUE(SUBSTITUTE(_xlfn.XLOOKUP($A19, Course!$A:$A,Course!O:O),"-",0))</f>
        <v>0</v>
      </c>
      <c r="X19">
        <f>VALUE(SUBSTITUTE(_xlfn.XLOOKUP($A19, Course!$A:$A,Course!P:P),"-",0))</f>
        <v>0</v>
      </c>
      <c r="Y19">
        <f>VALUE(SUBSTITUTE(_xlfn.XLOOKUP($A19, Course!$A:$A,Course!Q:Q),"-",0))</f>
        <v>0</v>
      </c>
      <c r="Z19">
        <f>VALUE(SUBSTITUTE(_xlfn.XLOOKUP($A19, Course!$A:$A,Course!R:R),"-",0))</f>
        <v>0</v>
      </c>
      <c r="AA19" s="7">
        <f>(MAX(B19,L19)+MAX(C19,M19)+MAX(D19,N19)+MAX(E19,O19)+MAX(F19,P19)+MAX(G19,Q19)+MAX(H19,R19)+MAX(I19,S19)+MAX(J19,T19)+MAX(K19,U19))/10</f>
        <v>0</v>
      </c>
      <c r="AB19" s="3">
        <f>IFERROR(AVERAGE(V19:Z19),0)</f>
        <v>0</v>
      </c>
      <c r="AC19" s="3">
        <f>ROUNDUP(0.7*AA19+0.3*AB19,0)</f>
        <v>0</v>
      </c>
      <c r="AD19">
        <f t="shared" si="0"/>
        <v>0</v>
      </c>
    </row>
    <row r="20" spans="1:30" x14ac:dyDescent="0.5">
      <c r="A20" s="1" t="s">
        <v>96</v>
      </c>
      <c r="B20" s="9">
        <f>VALUE(SUBSTITUTE(_xlfn.XLOOKUP($A20, Course!$A:$A,Course!B:B),"-",0))+VALUE(SUBSTITUTE(_xlfn.XLOOKUP($A20, Course!$A:$A,Course!L:L),"-",0))</f>
        <v>115</v>
      </c>
      <c r="C20" s="11">
        <f>VALUE(SUBSTITUTE(_xlfn.XLOOKUP($A20, Course!$A:$A,Course!C:C),"-",0))</f>
        <v>100</v>
      </c>
      <c r="D20" s="11">
        <f>VALUE(SUBSTITUTE(_xlfn.XLOOKUP($A20, Course!$A:$A,Course!D:D),"-",0))</f>
        <v>100</v>
      </c>
      <c r="E20" s="11">
        <f>VALUE(SUBSTITUTE(_xlfn.XLOOKUP($A20, Course!$A:$A,Course!E:E),"-",0))</f>
        <v>90</v>
      </c>
      <c r="F20" s="11">
        <f>VALUE(SUBSTITUTE(_xlfn.XLOOKUP($A20, Course!$A:$A,Course!F:F),"-",0))</f>
        <v>90</v>
      </c>
      <c r="G20" s="10">
        <f>VALUE(SUBSTITUTE(_xlfn.XLOOKUP($A20, Course!$A:$A,Course!G:G),"-",0))+VALUE(SUBSTITUTE(_xlfn.XLOOKUP($A20, Course!$A:$A,Course!M:M),"-",0))</f>
        <v>105</v>
      </c>
      <c r="H20" s="11">
        <f>VALUE(SUBSTITUTE(_xlfn.XLOOKUP($A20, Course!$A:$A,Course!H:H),"-",0))</f>
        <v>100</v>
      </c>
      <c r="I20" s="11">
        <f>VALUE(SUBSTITUTE(_xlfn.XLOOKUP($A20, Course!$A:$A,Course!I:I),"-",0))</f>
        <v>90</v>
      </c>
      <c r="J20" s="11">
        <f>VALUE(SUBSTITUTE(_xlfn.XLOOKUP($A20, Course!$A:$A,Course!J:J),"-",0))</f>
        <v>95</v>
      </c>
      <c r="K20" s="11">
        <f>VALUE(SUBSTITUTE(_xlfn.XLOOKUP($A20, Course!$A:$A,Course!K:K),"-",0))</f>
        <v>82</v>
      </c>
      <c r="L20" s="5">
        <f>IFERROR(VALUE(SUBSTITUTE(_xlfn.XLOOKUP($A20,Exam!$A:$A,Exam!C:C),"-",0)),0)</f>
        <v>0</v>
      </c>
      <c r="M20">
        <f>IFERROR(VALUE(SUBSTITUTE(_xlfn.XLOOKUP($A20,Exam!$A:$A,Exam!D:D),"-",0)),0)</f>
        <v>0</v>
      </c>
      <c r="N20">
        <f>IFERROR(VALUE(SUBSTITUTE(_xlfn.XLOOKUP($A20,Exam!$A:$A,Exam!E:E),"-",0)),0)</f>
        <v>0</v>
      </c>
      <c r="O20">
        <f>IFERROR(VALUE(SUBSTITUTE(_xlfn.XLOOKUP($A20,Exam!$A:$A,Exam!F:F),"-",0)),0)</f>
        <v>0</v>
      </c>
      <c r="P20">
        <f>IFERROR(VALUE(SUBSTITUTE(_xlfn.XLOOKUP($A20,Exam!$A:$A,Exam!G:G),"-",0)),0)</f>
        <v>0</v>
      </c>
      <c r="Q20">
        <f>IFERROR(VALUE(SUBSTITUTE(_xlfn.XLOOKUP($A20,Exam!$A:$A,Exam!H:H),"-",0)),0)</f>
        <v>0</v>
      </c>
      <c r="R20">
        <f>IFERROR(VALUE(SUBSTITUTE(_xlfn.XLOOKUP($A20,Exam!$A:$A,Exam!I:I),"-",0)),0)</f>
        <v>0</v>
      </c>
      <c r="S20">
        <f>IFERROR(VALUE(SUBSTITUTE(_xlfn.XLOOKUP($A20,Exam!$A:$A,Exam!J:J),"-",0)),0)</f>
        <v>0</v>
      </c>
      <c r="T20">
        <f>IFERROR(VALUE(SUBSTITUTE(_xlfn.XLOOKUP($A20,Exam!$A:$A,Exam!K:K),"-",0)),0)</f>
        <v>0</v>
      </c>
      <c r="U20">
        <f>IFERROR(VALUE(SUBSTITUTE(_xlfn.XLOOKUP($A20,Exam!$A:$A,Exam!L:L),"-",0)),0)</f>
        <v>0</v>
      </c>
      <c r="V20" s="5">
        <f>VALUE(SUBSTITUTE(_xlfn.XLOOKUP($A20, Course!$A:$A,Course!N:N),"-",0))</f>
        <v>100</v>
      </c>
      <c r="W20">
        <f>VALUE(SUBSTITUTE(_xlfn.XLOOKUP($A20, Course!$A:$A,Course!O:O),"-",0))</f>
        <v>100</v>
      </c>
      <c r="X20">
        <f>VALUE(SUBSTITUTE(_xlfn.XLOOKUP($A20, Course!$A:$A,Course!P:P),"-",0))</f>
        <v>100</v>
      </c>
      <c r="Y20">
        <f>VALUE(SUBSTITUTE(_xlfn.XLOOKUP($A20, Course!$A:$A,Course!Q:Q),"-",0))</f>
        <v>100</v>
      </c>
      <c r="Z20">
        <f>VALUE(SUBSTITUTE(_xlfn.XLOOKUP($A20, Course!$A:$A,Course!R:R),"-",0))</f>
        <v>100</v>
      </c>
      <c r="AA20" s="7">
        <f>(MAX(B20,L20)+MAX(C20,M20)+MAX(D20,N20)+MAX(E20,O20)+MAX(F20,P20)+MAX(G20,Q20)+MAX(H20,R20)+MAX(I20,S20)+MAX(J20,T20)+MAX(K20,U20))/10</f>
        <v>96.7</v>
      </c>
      <c r="AB20" s="3">
        <f>IFERROR(AVERAGE(V20:Z20),0)</f>
        <v>100</v>
      </c>
      <c r="AC20" s="3">
        <f>ROUNDUP(0.7*AA20+0.3*AB20,0)</f>
        <v>98</v>
      </c>
      <c r="AD20">
        <f t="shared" si="0"/>
        <v>5</v>
      </c>
    </row>
    <row r="21" spans="1:30" x14ac:dyDescent="0.5">
      <c r="A21" s="1" t="s">
        <v>27</v>
      </c>
      <c r="B21" s="9">
        <f>VALUE(SUBSTITUTE(_xlfn.XLOOKUP($A21, Course!$A:$A,Course!B:B),"-",0))+VALUE(SUBSTITUTE(_xlfn.XLOOKUP($A21, Course!$A:$A,Course!L:L),"-",0))</f>
        <v>120</v>
      </c>
      <c r="C21" s="11">
        <f>VALUE(SUBSTITUTE(_xlfn.XLOOKUP($A21, Course!$A:$A,Course!C:C),"-",0))</f>
        <v>100</v>
      </c>
      <c r="D21" s="11">
        <f>VALUE(SUBSTITUTE(_xlfn.XLOOKUP($A21, Course!$A:$A,Course!D:D),"-",0))</f>
        <v>90</v>
      </c>
      <c r="E21" s="11">
        <f>VALUE(SUBSTITUTE(_xlfn.XLOOKUP($A21, Course!$A:$A,Course!E:E),"-",0))</f>
        <v>95</v>
      </c>
      <c r="F21" s="11">
        <f>VALUE(SUBSTITUTE(_xlfn.XLOOKUP($A21, Course!$A:$A,Course!F:F),"-",0))</f>
        <v>100</v>
      </c>
      <c r="G21" s="10">
        <f>VALUE(SUBSTITUTE(_xlfn.XLOOKUP($A21, Course!$A:$A,Course!G:G),"-",0))+VALUE(SUBSTITUTE(_xlfn.XLOOKUP($A21, Course!$A:$A,Course!M:M),"-",0))</f>
        <v>120</v>
      </c>
      <c r="H21" s="11">
        <f>VALUE(SUBSTITUTE(_xlfn.XLOOKUP($A21, Course!$A:$A,Course!H:H),"-",0))</f>
        <v>100</v>
      </c>
      <c r="I21" s="11">
        <f>VALUE(SUBSTITUTE(_xlfn.XLOOKUP($A21, Course!$A:$A,Course!I:I),"-",0))</f>
        <v>100</v>
      </c>
      <c r="J21" s="11">
        <f>VALUE(SUBSTITUTE(_xlfn.XLOOKUP($A21, Course!$A:$A,Course!J:J),"-",0))</f>
        <v>90</v>
      </c>
      <c r="K21" s="11">
        <f>VALUE(SUBSTITUTE(_xlfn.XLOOKUP($A21, Course!$A:$A,Course!K:K),"-",0))</f>
        <v>100</v>
      </c>
      <c r="L21" s="5">
        <f>IFERROR(VALUE(SUBSTITUTE(_xlfn.XLOOKUP($A21,Exam!$A:$A,Exam!C:C),"-",0)),0)</f>
        <v>0</v>
      </c>
      <c r="M21">
        <f>IFERROR(VALUE(SUBSTITUTE(_xlfn.XLOOKUP($A21,Exam!$A:$A,Exam!D:D),"-",0)),0)</f>
        <v>0</v>
      </c>
      <c r="N21">
        <f>IFERROR(VALUE(SUBSTITUTE(_xlfn.XLOOKUP($A21,Exam!$A:$A,Exam!E:E),"-",0)),0)</f>
        <v>0</v>
      </c>
      <c r="O21">
        <f>IFERROR(VALUE(SUBSTITUTE(_xlfn.XLOOKUP($A21,Exam!$A:$A,Exam!F:F),"-",0)),0)</f>
        <v>0</v>
      </c>
      <c r="P21">
        <f>IFERROR(VALUE(SUBSTITUTE(_xlfn.XLOOKUP($A21,Exam!$A:$A,Exam!G:G),"-",0)),0)</f>
        <v>0</v>
      </c>
      <c r="Q21">
        <f>IFERROR(VALUE(SUBSTITUTE(_xlfn.XLOOKUP($A21,Exam!$A:$A,Exam!H:H),"-",0)),0)</f>
        <v>0</v>
      </c>
      <c r="R21">
        <f>IFERROR(VALUE(SUBSTITUTE(_xlfn.XLOOKUP($A21,Exam!$A:$A,Exam!I:I),"-",0)),0)</f>
        <v>0</v>
      </c>
      <c r="S21">
        <f>IFERROR(VALUE(SUBSTITUTE(_xlfn.XLOOKUP($A21,Exam!$A:$A,Exam!J:J),"-",0)),0)</f>
        <v>0</v>
      </c>
      <c r="T21">
        <f>IFERROR(VALUE(SUBSTITUTE(_xlfn.XLOOKUP($A21,Exam!$A:$A,Exam!K:K),"-",0)),0)</f>
        <v>0</v>
      </c>
      <c r="U21">
        <f>IFERROR(VALUE(SUBSTITUTE(_xlfn.XLOOKUP($A21,Exam!$A:$A,Exam!L:L),"-",0)),0)</f>
        <v>0</v>
      </c>
      <c r="V21" s="5">
        <f>VALUE(SUBSTITUTE(_xlfn.XLOOKUP($A21, Course!$A:$A,Course!N:N),"-",0))</f>
        <v>100</v>
      </c>
      <c r="W21">
        <f>VALUE(SUBSTITUTE(_xlfn.XLOOKUP($A21, Course!$A:$A,Course!O:O),"-",0))</f>
        <v>100</v>
      </c>
      <c r="X21">
        <f>VALUE(SUBSTITUTE(_xlfn.XLOOKUP($A21, Course!$A:$A,Course!P:P),"-",0))</f>
        <v>100</v>
      </c>
      <c r="Y21">
        <f>VALUE(SUBSTITUTE(_xlfn.XLOOKUP($A21, Course!$A:$A,Course!Q:Q),"-",0))</f>
        <v>100</v>
      </c>
      <c r="Z21">
        <f>VALUE(SUBSTITUTE(_xlfn.XLOOKUP($A21, Course!$A:$A,Course!R:R),"-",0))</f>
        <v>100</v>
      </c>
      <c r="AA21" s="7">
        <f>(MAX(B21,L21)+MAX(C21,M21)+MAX(D21,N21)+MAX(E21,O21)+MAX(F21,P21)+MAX(G21,Q21)+MAX(H21,R21)+MAX(I21,S21)+MAX(J21,T21)+MAX(K21,U21))/10</f>
        <v>101.5</v>
      </c>
      <c r="AB21" s="3">
        <f>IFERROR(AVERAGE(V21:Z21),0)</f>
        <v>100</v>
      </c>
      <c r="AC21" s="3">
        <f>ROUNDUP(0.7*AA21+0.3*AB21,0)</f>
        <v>102</v>
      </c>
      <c r="AD21">
        <f t="shared" si="0"/>
        <v>5</v>
      </c>
    </row>
    <row r="22" spans="1:30" x14ac:dyDescent="0.5">
      <c r="A22" s="1" t="s">
        <v>111</v>
      </c>
      <c r="B22" s="9">
        <f>VALUE(SUBSTITUTE(_xlfn.XLOOKUP($A22, Course!$A:$A,Course!B:B),"-",0))+VALUE(SUBSTITUTE(_xlfn.XLOOKUP($A22, Course!$A:$A,Course!L:L),"-",0))</f>
        <v>120</v>
      </c>
      <c r="C22" s="11">
        <f>VALUE(SUBSTITUTE(_xlfn.XLOOKUP($A22, Course!$A:$A,Course!C:C),"-",0))</f>
        <v>100</v>
      </c>
      <c r="D22" s="11">
        <f>VALUE(SUBSTITUTE(_xlfn.XLOOKUP($A22, Course!$A:$A,Course!D:D),"-",0))</f>
        <v>30</v>
      </c>
      <c r="E22" s="11">
        <f>VALUE(SUBSTITUTE(_xlfn.XLOOKUP($A22, Course!$A:$A,Course!E:E),"-",0))</f>
        <v>60</v>
      </c>
      <c r="F22" s="11">
        <f>VALUE(SUBSTITUTE(_xlfn.XLOOKUP($A22, Course!$A:$A,Course!F:F),"-",0))</f>
        <v>95</v>
      </c>
      <c r="G22" s="10">
        <f>VALUE(SUBSTITUTE(_xlfn.XLOOKUP($A22, Course!$A:$A,Course!G:G),"-",0))+VALUE(SUBSTITUTE(_xlfn.XLOOKUP($A22, Course!$A:$A,Course!M:M),"-",0))</f>
        <v>75</v>
      </c>
      <c r="H22" s="11">
        <f>VALUE(SUBSTITUTE(_xlfn.XLOOKUP($A22, Course!$A:$A,Course!H:H),"-",0))</f>
        <v>85</v>
      </c>
      <c r="I22" s="11">
        <f>VALUE(SUBSTITUTE(_xlfn.XLOOKUP($A22, Course!$A:$A,Course!I:I),"-",0))</f>
        <v>100</v>
      </c>
      <c r="J22" s="11">
        <f>VALUE(SUBSTITUTE(_xlfn.XLOOKUP($A22, Course!$A:$A,Course!J:J),"-",0))</f>
        <v>100</v>
      </c>
      <c r="K22" s="11">
        <f>VALUE(SUBSTITUTE(_xlfn.XLOOKUP($A22, Course!$A:$A,Course!K:K),"-",0))</f>
        <v>95</v>
      </c>
      <c r="L22" s="5">
        <f>IFERROR(VALUE(SUBSTITUTE(_xlfn.XLOOKUP($A22,Exam!$A:$A,Exam!C:C),"-",0)),0)</f>
        <v>0</v>
      </c>
      <c r="M22">
        <f>IFERROR(VALUE(SUBSTITUTE(_xlfn.XLOOKUP($A22,Exam!$A:$A,Exam!D:D),"-",0)),0)</f>
        <v>0</v>
      </c>
      <c r="N22">
        <f>IFERROR(VALUE(SUBSTITUTE(_xlfn.XLOOKUP($A22,Exam!$A:$A,Exam!E:E),"-",0)),0)</f>
        <v>0</v>
      </c>
      <c r="O22">
        <f>IFERROR(VALUE(SUBSTITUTE(_xlfn.XLOOKUP($A22,Exam!$A:$A,Exam!F:F),"-",0)),0)</f>
        <v>0</v>
      </c>
      <c r="P22">
        <f>IFERROR(VALUE(SUBSTITUTE(_xlfn.XLOOKUP($A22,Exam!$A:$A,Exam!G:G),"-",0)),0)</f>
        <v>0</v>
      </c>
      <c r="Q22">
        <f>IFERROR(VALUE(SUBSTITUTE(_xlfn.XLOOKUP($A22,Exam!$A:$A,Exam!H:H),"-",0)),0)</f>
        <v>0</v>
      </c>
      <c r="R22">
        <f>IFERROR(VALUE(SUBSTITUTE(_xlfn.XLOOKUP($A22,Exam!$A:$A,Exam!I:I),"-",0)),0)</f>
        <v>0</v>
      </c>
      <c r="S22">
        <f>IFERROR(VALUE(SUBSTITUTE(_xlfn.XLOOKUP($A22,Exam!$A:$A,Exam!J:J),"-",0)),0)</f>
        <v>0</v>
      </c>
      <c r="T22">
        <f>IFERROR(VALUE(SUBSTITUTE(_xlfn.XLOOKUP($A22,Exam!$A:$A,Exam!K:K),"-",0)),0)</f>
        <v>0</v>
      </c>
      <c r="U22">
        <f>IFERROR(VALUE(SUBSTITUTE(_xlfn.XLOOKUP($A22,Exam!$A:$A,Exam!L:L),"-",0)),0)</f>
        <v>0</v>
      </c>
      <c r="V22" s="5">
        <f>VALUE(SUBSTITUTE(_xlfn.XLOOKUP($A22, Course!$A:$A,Course!N:N),"-",0))</f>
        <v>100</v>
      </c>
      <c r="W22">
        <f>VALUE(SUBSTITUTE(_xlfn.XLOOKUP($A22, Course!$A:$A,Course!O:O),"-",0))</f>
        <v>85</v>
      </c>
      <c r="X22">
        <f>VALUE(SUBSTITUTE(_xlfn.XLOOKUP($A22, Course!$A:$A,Course!P:P),"-",0))</f>
        <v>100</v>
      </c>
      <c r="Y22">
        <f>VALUE(SUBSTITUTE(_xlfn.XLOOKUP($A22, Course!$A:$A,Course!Q:Q),"-",0))</f>
        <v>100</v>
      </c>
      <c r="Z22">
        <f>VALUE(SUBSTITUTE(_xlfn.XLOOKUP($A22, Course!$A:$A,Course!R:R),"-",0))</f>
        <v>100</v>
      </c>
      <c r="AA22" s="7">
        <f>(MAX(B22,L22)+MAX(C22,M22)+MAX(D22,N22)+MAX(E22,O22)+MAX(F22,P22)+MAX(G22,Q22)+MAX(H22,R22)+MAX(I22,S22)+MAX(J22,T22)+MAX(K22,U22))/10</f>
        <v>86</v>
      </c>
      <c r="AB22" s="3">
        <f>IFERROR(AVERAGE(V22:Z22),0)</f>
        <v>97</v>
      </c>
      <c r="AC22" s="3">
        <f>ROUNDUP(0.7*AA22+0.3*AB22,0)</f>
        <v>90</v>
      </c>
      <c r="AD22">
        <f t="shared" si="0"/>
        <v>5</v>
      </c>
    </row>
    <row r="23" spans="1:30" x14ac:dyDescent="0.5">
      <c r="A23" s="1" t="s">
        <v>94</v>
      </c>
      <c r="B23" s="9">
        <f>VALUE(SUBSTITUTE(_xlfn.XLOOKUP($A23, Course!$A:$A,Course!B:B),"-",0))+VALUE(SUBSTITUTE(_xlfn.XLOOKUP($A23, Course!$A:$A,Course!L:L),"-",0))</f>
        <v>106.67</v>
      </c>
      <c r="C23" s="11">
        <f>VALUE(SUBSTITUTE(_xlfn.XLOOKUP($A23, Course!$A:$A,Course!C:C),"-",0))</f>
        <v>100</v>
      </c>
      <c r="D23" s="11">
        <f>VALUE(SUBSTITUTE(_xlfn.XLOOKUP($A23, Course!$A:$A,Course!D:D),"-",0))</f>
        <v>90</v>
      </c>
      <c r="E23" s="11">
        <f>VALUE(SUBSTITUTE(_xlfn.XLOOKUP($A23, Course!$A:$A,Course!E:E),"-",0))</f>
        <v>63</v>
      </c>
      <c r="F23" s="11">
        <f>VALUE(SUBSTITUTE(_xlfn.XLOOKUP($A23, Course!$A:$A,Course!F:F),"-",0))</f>
        <v>95</v>
      </c>
      <c r="G23" s="10">
        <f>VALUE(SUBSTITUTE(_xlfn.XLOOKUP($A23, Course!$A:$A,Course!G:G),"-",0))+VALUE(SUBSTITUTE(_xlfn.XLOOKUP($A23, Course!$A:$A,Course!M:M),"-",0))</f>
        <v>55</v>
      </c>
      <c r="H23" s="11">
        <f>VALUE(SUBSTITUTE(_xlfn.XLOOKUP($A23, Course!$A:$A,Course!H:H),"-",0))</f>
        <v>85</v>
      </c>
      <c r="I23" s="11">
        <f>VALUE(SUBSTITUTE(_xlfn.XLOOKUP($A23, Course!$A:$A,Course!I:I),"-",0))</f>
        <v>90</v>
      </c>
      <c r="J23" s="11">
        <f>VALUE(SUBSTITUTE(_xlfn.XLOOKUP($A23, Course!$A:$A,Course!J:J),"-",0))</f>
        <v>90</v>
      </c>
      <c r="K23" s="11">
        <f>VALUE(SUBSTITUTE(_xlfn.XLOOKUP($A23, Course!$A:$A,Course!K:K),"-",0))</f>
        <v>85</v>
      </c>
      <c r="L23" s="5">
        <f>IFERROR(VALUE(SUBSTITUTE(_xlfn.XLOOKUP($A23,Exam!$A:$A,Exam!C:C),"-",0)),0)</f>
        <v>0</v>
      </c>
      <c r="M23">
        <f>IFERROR(VALUE(SUBSTITUTE(_xlfn.XLOOKUP($A23,Exam!$A:$A,Exam!D:D),"-",0)),0)</f>
        <v>0</v>
      </c>
      <c r="N23">
        <f>IFERROR(VALUE(SUBSTITUTE(_xlfn.XLOOKUP($A23,Exam!$A:$A,Exam!E:E),"-",0)),0)</f>
        <v>0</v>
      </c>
      <c r="O23">
        <f>IFERROR(VALUE(SUBSTITUTE(_xlfn.XLOOKUP($A23,Exam!$A:$A,Exam!F:F),"-",0)),0)</f>
        <v>100</v>
      </c>
      <c r="P23">
        <f>IFERROR(VALUE(SUBSTITUTE(_xlfn.XLOOKUP($A23,Exam!$A:$A,Exam!G:G),"-",0)),0)</f>
        <v>0</v>
      </c>
      <c r="Q23">
        <f>IFERROR(VALUE(SUBSTITUTE(_xlfn.XLOOKUP($A23,Exam!$A:$A,Exam!H:H),"-",0)),0)</f>
        <v>100</v>
      </c>
      <c r="R23">
        <f>IFERROR(VALUE(SUBSTITUTE(_xlfn.XLOOKUP($A23,Exam!$A:$A,Exam!I:I),"-",0)),0)</f>
        <v>0</v>
      </c>
      <c r="S23">
        <f>IFERROR(VALUE(SUBSTITUTE(_xlfn.XLOOKUP($A23,Exam!$A:$A,Exam!J:J),"-",0)),0)</f>
        <v>0</v>
      </c>
      <c r="T23">
        <f>IFERROR(VALUE(SUBSTITUTE(_xlfn.XLOOKUP($A23,Exam!$A:$A,Exam!K:K),"-",0)),0)</f>
        <v>0</v>
      </c>
      <c r="U23">
        <f>IFERROR(VALUE(SUBSTITUTE(_xlfn.XLOOKUP($A23,Exam!$A:$A,Exam!L:L),"-",0)),0)</f>
        <v>0</v>
      </c>
      <c r="V23" s="5">
        <f>VALUE(SUBSTITUTE(_xlfn.XLOOKUP($A23, Course!$A:$A,Course!N:N),"-",0))</f>
        <v>100</v>
      </c>
      <c r="W23">
        <f>VALUE(SUBSTITUTE(_xlfn.XLOOKUP($A23, Course!$A:$A,Course!O:O),"-",0))</f>
        <v>98</v>
      </c>
      <c r="X23">
        <f>VALUE(SUBSTITUTE(_xlfn.XLOOKUP($A23, Course!$A:$A,Course!P:P),"-",0))</f>
        <v>100</v>
      </c>
      <c r="Y23">
        <f>VALUE(SUBSTITUTE(_xlfn.XLOOKUP($A23, Course!$A:$A,Course!Q:Q),"-",0))</f>
        <v>100</v>
      </c>
      <c r="Z23">
        <f>VALUE(SUBSTITUTE(_xlfn.XLOOKUP($A23, Course!$A:$A,Course!R:R),"-",0))</f>
        <v>100</v>
      </c>
      <c r="AA23" s="7">
        <f>(MAX(B23,L23)+MAX(C23,M23)+MAX(D23,N23)+MAX(E23,O23)+MAX(F23,P23)+MAX(G23,Q23)+MAX(H23,R23)+MAX(I23,S23)+MAX(J23,T23)+MAX(K23,U23))/10</f>
        <v>94.167000000000002</v>
      </c>
      <c r="AB23" s="3">
        <f>IFERROR(AVERAGE(V23:Z23),0)</f>
        <v>99.6</v>
      </c>
      <c r="AC23" s="3">
        <f>ROUNDUP(0.7*AA23+0.3*AB23,0)</f>
        <v>96</v>
      </c>
      <c r="AD23">
        <f t="shared" si="0"/>
        <v>5</v>
      </c>
    </row>
    <row r="24" spans="1:30" x14ac:dyDescent="0.5">
      <c r="A24" s="1" t="s">
        <v>87</v>
      </c>
      <c r="B24" s="9">
        <f>VALUE(SUBSTITUTE(_xlfn.XLOOKUP($A24, Course!$A:$A,Course!B:B),"-",0))+VALUE(SUBSTITUTE(_xlfn.XLOOKUP($A24, Course!$A:$A,Course!L:L),"-",0))</f>
        <v>93.67</v>
      </c>
      <c r="C24" s="11">
        <f>VALUE(SUBSTITUTE(_xlfn.XLOOKUP($A24, Course!$A:$A,Course!C:C),"-",0))</f>
        <v>100</v>
      </c>
      <c r="D24" s="11">
        <f>VALUE(SUBSTITUTE(_xlfn.XLOOKUP($A24, Course!$A:$A,Course!D:D),"-",0))</f>
        <v>80</v>
      </c>
      <c r="E24" s="11">
        <f>VALUE(SUBSTITUTE(_xlfn.XLOOKUP($A24, Course!$A:$A,Course!E:E),"-",0))</f>
        <v>65</v>
      </c>
      <c r="F24" s="11">
        <f>VALUE(SUBSTITUTE(_xlfn.XLOOKUP($A24, Course!$A:$A,Course!F:F),"-",0))</f>
        <v>90</v>
      </c>
      <c r="G24" s="10">
        <f>VALUE(SUBSTITUTE(_xlfn.XLOOKUP($A24, Course!$A:$A,Course!G:G),"-",0))+VALUE(SUBSTITUTE(_xlfn.XLOOKUP($A24, Course!$A:$A,Course!M:M),"-",0))</f>
        <v>90</v>
      </c>
      <c r="H24" s="11">
        <f>VALUE(SUBSTITUTE(_xlfn.XLOOKUP($A24, Course!$A:$A,Course!H:H),"-",0))</f>
        <v>100</v>
      </c>
      <c r="I24" s="11">
        <f>VALUE(SUBSTITUTE(_xlfn.XLOOKUP($A24, Course!$A:$A,Course!I:I),"-",0))</f>
        <v>90</v>
      </c>
      <c r="J24" s="11">
        <f>VALUE(SUBSTITUTE(_xlfn.XLOOKUP($A24, Course!$A:$A,Course!J:J),"-",0))</f>
        <v>0</v>
      </c>
      <c r="K24" s="11">
        <f>VALUE(SUBSTITUTE(_xlfn.XLOOKUP($A24, Course!$A:$A,Course!K:K),"-",0))</f>
        <v>75</v>
      </c>
      <c r="L24" s="5">
        <f>IFERROR(VALUE(SUBSTITUTE(_xlfn.XLOOKUP($A24,Exam!$A:$A,Exam!C:C),"-",0)),0)</f>
        <v>0</v>
      </c>
      <c r="M24">
        <f>IFERROR(VALUE(SUBSTITUTE(_xlfn.XLOOKUP($A24,Exam!$A:$A,Exam!D:D),"-",0)),0)</f>
        <v>0</v>
      </c>
      <c r="N24">
        <f>IFERROR(VALUE(SUBSTITUTE(_xlfn.XLOOKUP($A24,Exam!$A:$A,Exam!E:E),"-",0)),0)</f>
        <v>75</v>
      </c>
      <c r="O24">
        <f>IFERROR(VALUE(SUBSTITUTE(_xlfn.XLOOKUP($A24,Exam!$A:$A,Exam!F:F),"-",0)),0)</f>
        <v>100</v>
      </c>
      <c r="P24">
        <f>IFERROR(VALUE(SUBSTITUTE(_xlfn.XLOOKUP($A24,Exam!$A:$A,Exam!G:G),"-",0)),0)</f>
        <v>0</v>
      </c>
      <c r="Q24">
        <f>IFERROR(VALUE(SUBSTITUTE(_xlfn.XLOOKUP($A24,Exam!$A:$A,Exam!H:H),"-",0)),0)</f>
        <v>0</v>
      </c>
      <c r="R24">
        <f>IFERROR(VALUE(SUBSTITUTE(_xlfn.XLOOKUP($A24,Exam!$A:$A,Exam!I:I),"-",0)),0)</f>
        <v>0</v>
      </c>
      <c r="S24">
        <f>IFERROR(VALUE(SUBSTITUTE(_xlfn.XLOOKUP($A24,Exam!$A:$A,Exam!J:J),"-",0)),0)</f>
        <v>0</v>
      </c>
      <c r="T24">
        <f>IFERROR(VALUE(SUBSTITUTE(_xlfn.XLOOKUP($A24,Exam!$A:$A,Exam!K:K),"-",0)),0)</f>
        <v>90</v>
      </c>
      <c r="U24">
        <f>IFERROR(VALUE(SUBSTITUTE(_xlfn.XLOOKUP($A24,Exam!$A:$A,Exam!L:L),"-",0)),0)</f>
        <v>90</v>
      </c>
      <c r="V24" s="5">
        <f>VALUE(SUBSTITUTE(_xlfn.XLOOKUP($A24, Course!$A:$A,Course!N:N),"-",0))</f>
        <v>100</v>
      </c>
      <c r="W24">
        <f>VALUE(SUBSTITUTE(_xlfn.XLOOKUP($A24, Course!$A:$A,Course!O:O),"-",0))</f>
        <v>93</v>
      </c>
      <c r="X24">
        <f>VALUE(SUBSTITUTE(_xlfn.XLOOKUP($A24, Course!$A:$A,Course!P:P),"-",0))</f>
        <v>100</v>
      </c>
      <c r="Y24">
        <f>VALUE(SUBSTITUTE(_xlfn.XLOOKUP($A24, Course!$A:$A,Course!Q:Q),"-",0))</f>
        <v>100</v>
      </c>
      <c r="Z24">
        <f>VALUE(SUBSTITUTE(_xlfn.XLOOKUP($A24, Course!$A:$A,Course!R:R),"-",0))</f>
        <v>100</v>
      </c>
      <c r="AA24" s="7">
        <f>(MAX(B24,L24)+MAX(C24,M24)+MAX(D24,N24)+MAX(E24,O24)+MAX(F24,P24)+MAX(G24,Q24)+MAX(H24,R24)+MAX(I24,S24)+MAX(J24,T24)+MAX(K24,U24))/10</f>
        <v>92.367000000000004</v>
      </c>
      <c r="AB24" s="3">
        <f>IFERROR(AVERAGE(V24:Z24),0)</f>
        <v>98.6</v>
      </c>
      <c r="AC24" s="3">
        <f>ROUNDUP(0.7*AA24+0.3*AB24,0)</f>
        <v>95</v>
      </c>
      <c r="AD24">
        <f t="shared" si="0"/>
        <v>5</v>
      </c>
    </row>
    <row r="25" spans="1:30" x14ac:dyDescent="0.5">
      <c r="A25" s="1" t="s">
        <v>91</v>
      </c>
      <c r="B25" s="9">
        <f>VALUE(SUBSTITUTE(_xlfn.XLOOKUP($A25, Course!$A:$A,Course!B:B),"-",0))+VALUE(SUBSTITUTE(_xlfn.XLOOKUP($A25, Course!$A:$A,Course!L:L),"-",0))</f>
        <v>110</v>
      </c>
      <c r="C25" s="11">
        <f>VALUE(SUBSTITUTE(_xlfn.XLOOKUP($A25, Course!$A:$A,Course!C:C),"-",0))</f>
        <v>100</v>
      </c>
      <c r="D25" s="11">
        <f>VALUE(SUBSTITUTE(_xlfn.XLOOKUP($A25, Course!$A:$A,Course!D:D),"-",0))</f>
        <v>100</v>
      </c>
      <c r="E25" s="11">
        <f>VALUE(SUBSTITUTE(_xlfn.XLOOKUP($A25, Course!$A:$A,Course!E:E),"-",0))</f>
        <v>95</v>
      </c>
      <c r="F25" s="11">
        <f>VALUE(SUBSTITUTE(_xlfn.XLOOKUP($A25, Course!$A:$A,Course!F:F),"-",0))</f>
        <v>100</v>
      </c>
      <c r="G25" s="10">
        <f>VALUE(SUBSTITUTE(_xlfn.XLOOKUP($A25, Course!$A:$A,Course!G:G),"-",0))+VALUE(SUBSTITUTE(_xlfn.XLOOKUP($A25, Course!$A:$A,Course!M:M),"-",0))</f>
        <v>105</v>
      </c>
      <c r="H25" s="11">
        <f>VALUE(SUBSTITUTE(_xlfn.XLOOKUP($A25, Course!$A:$A,Course!H:H),"-",0))</f>
        <v>100</v>
      </c>
      <c r="I25" s="11">
        <f>VALUE(SUBSTITUTE(_xlfn.XLOOKUP($A25, Course!$A:$A,Course!I:I),"-",0))</f>
        <v>100</v>
      </c>
      <c r="J25" s="11">
        <f>VALUE(SUBSTITUTE(_xlfn.XLOOKUP($A25, Course!$A:$A,Course!J:J),"-",0))</f>
        <v>100</v>
      </c>
      <c r="K25" s="11">
        <f>VALUE(SUBSTITUTE(_xlfn.XLOOKUP($A25, Course!$A:$A,Course!K:K),"-",0))</f>
        <v>95</v>
      </c>
      <c r="L25" s="5">
        <f>IFERROR(VALUE(SUBSTITUTE(_xlfn.XLOOKUP($A25,Exam!$A:$A,Exam!C:C),"-",0)),0)</f>
        <v>0</v>
      </c>
      <c r="M25">
        <f>IFERROR(VALUE(SUBSTITUTE(_xlfn.XLOOKUP($A25,Exam!$A:$A,Exam!D:D),"-",0)),0)</f>
        <v>0</v>
      </c>
      <c r="N25">
        <f>IFERROR(VALUE(SUBSTITUTE(_xlfn.XLOOKUP($A25,Exam!$A:$A,Exam!E:E),"-",0)),0)</f>
        <v>0</v>
      </c>
      <c r="O25">
        <f>IFERROR(VALUE(SUBSTITUTE(_xlfn.XLOOKUP($A25,Exam!$A:$A,Exam!F:F),"-",0)),0)</f>
        <v>0</v>
      </c>
      <c r="P25">
        <f>IFERROR(VALUE(SUBSTITUTE(_xlfn.XLOOKUP($A25,Exam!$A:$A,Exam!G:G),"-",0)),0)</f>
        <v>0</v>
      </c>
      <c r="Q25">
        <f>IFERROR(VALUE(SUBSTITUTE(_xlfn.XLOOKUP($A25,Exam!$A:$A,Exam!H:H),"-",0)),0)</f>
        <v>0</v>
      </c>
      <c r="R25">
        <f>IFERROR(VALUE(SUBSTITUTE(_xlfn.XLOOKUP($A25,Exam!$A:$A,Exam!I:I),"-",0)),0)</f>
        <v>0</v>
      </c>
      <c r="S25">
        <f>IFERROR(VALUE(SUBSTITUTE(_xlfn.XLOOKUP($A25,Exam!$A:$A,Exam!J:J),"-",0)),0)</f>
        <v>0</v>
      </c>
      <c r="T25">
        <f>IFERROR(VALUE(SUBSTITUTE(_xlfn.XLOOKUP($A25,Exam!$A:$A,Exam!K:K),"-",0)),0)</f>
        <v>0</v>
      </c>
      <c r="U25">
        <f>IFERROR(VALUE(SUBSTITUTE(_xlfn.XLOOKUP($A25,Exam!$A:$A,Exam!L:L),"-",0)),0)</f>
        <v>0</v>
      </c>
      <c r="V25" s="5">
        <f>VALUE(SUBSTITUTE(_xlfn.XLOOKUP($A25, Course!$A:$A,Course!N:N),"-",0))</f>
        <v>100</v>
      </c>
      <c r="W25">
        <f>VALUE(SUBSTITUTE(_xlfn.XLOOKUP($A25, Course!$A:$A,Course!O:O),"-",0))</f>
        <v>100</v>
      </c>
      <c r="X25">
        <f>VALUE(SUBSTITUTE(_xlfn.XLOOKUP($A25, Course!$A:$A,Course!P:P),"-",0))</f>
        <v>100</v>
      </c>
      <c r="Y25">
        <f>VALUE(SUBSTITUTE(_xlfn.XLOOKUP($A25, Course!$A:$A,Course!Q:Q),"-",0))</f>
        <v>100</v>
      </c>
      <c r="Z25">
        <f>VALUE(SUBSTITUTE(_xlfn.XLOOKUP($A25, Course!$A:$A,Course!R:R),"-",0))</f>
        <v>100</v>
      </c>
      <c r="AA25" s="7">
        <f>(MAX(B25,L25)+MAX(C25,M25)+MAX(D25,N25)+MAX(E25,O25)+MAX(F25,P25)+MAX(G25,Q25)+MAX(H25,R25)+MAX(I25,S25)+MAX(J25,T25)+MAX(K25,U25))/10</f>
        <v>100.5</v>
      </c>
      <c r="AB25" s="3">
        <f>IFERROR(AVERAGE(V25:Z25),0)</f>
        <v>100</v>
      </c>
      <c r="AC25" s="3">
        <f>ROUNDUP(0.7*AA25+0.3*AB25,0)</f>
        <v>101</v>
      </c>
      <c r="AD25">
        <f t="shared" si="0"/>
        <v>5</v>
      </c>
    </row>
    <row r="26" spans="1:30" x14ac:dyDescent="0.5">
      <c r="A26" s="1" t="s">
        <v>76</v>
      </c>
      <c r="B26" s="9">
        <f>VALUE(SUBSTITUTE(_xlfn.XLOOKUP($A26, Course!$A:$A,Course!B:B),"-",0))+VALUE(SUBSTITUTE(_xlfn.XLOOKUP($A26, Course!$A:$A,Course!L:L),"-",0))</f>
        <v>96.67</v>
      </c>
      <c r="C26" s="11">
        <f>VALUE(SUBSTITUTE(_xlfn.XLOOKUP($A26, Course!$A:$A,Course!C:C),"-",0))</f>
        <v>100</v>
      </c>
      <c r="D26" s="11">
        <f>VALUE(SUBSTITUTE(_xlfn.XLOOKUP($A26, Course!$A:$A,Course!D:D),"-",0))</f>
        <v>100</v>
      </c>
      <c r="E26" s="11">
        <f>VALUE(SUBSTITUTE(_xlfn.XLOOKUP($A26, Course!$A:$A,Course!E:E),"-",0))</f>
        <v>65</v>
      </c>
      <c r="F26" s="11">
        <f>VALUE(SUBSTITUTE(_xlfn.XLOOKUP($A26, Course!$A:$A,Course!F:F),"-",0))</f>
        <v>85</v>
      </c>
      <c r="G26" s="10">
        <f>VALUE(SUBSTITUTE(_xlfn.XLOOKUP($A26, Course!$A:$A,Course!G:G),"-",0))+VALUE(SUBSTITUTE(_xlfn.XLOOKUP($A26, Course!$A:$A,Course!M:M),"-",0))</f>
        <v>95</v>
      </c>
      <c r="H26" s="11">
        <f>VALUE(SUBSTITUTE(_xlfn.XLOOKUP($A26, Course!$A:$A,Course!H:H),"-",0))</f>
        <v>90</v>
      </c>
      <c r="I26" s="11">
        <f>VALUE(SUBSTITUTE(_xlfn.XLOOKUP($A26, Course!$A:$A,Course!I:I),"-",0))</f>
        <v>100</v>
      </c>
      <c r="J26" s="11">
        <f>VALUE(SUBSTITUTE(_xlfn.XLOOKUP($A26, Course!$A:$A,Course!J:J),"-",0))</f>
        <v>85</v>
      </c>
      <c r="K26" s="11">
        <f>VALUE(SUBSTITUTE(_xlfn.XLOOKUP($A26, Course!$A:$A,Course!K:K),"-",0))</f>
        <v>85</v>
      </c>
      <c r="L26" s="5">
        <f>IFERROR(VALUE(SUBSTITUTE(_xlfn.XLOOKUP($A26,Exam!$A:$A,Exam!C:C),"-",0)),0)</f>
        <v>0</v>
      </c>
      <c r="M26">
        <f>IFERROR(VALUE(SUBSTITUTE(_xlfn.XLOOKUP($A26,Exam!$A:$A,Exam!D:D),"-",0)),0)</f>
        <v>0</v>
      </c>
      <c r="N26">
        <f>IFERROR(VALUE(SUBSTITUTE(_xlfn.XLOOKUP($A26,Exam!$A:$A,Exam!E:E),"-",0)),0)</f>
        <v>0</v>
      </c>
      <c r="O26">
        <f>IFERROR(VALUE(SUBSTITUTE(_xlfn.XLOOKUP($A26,Exam!$A:$A,Exam!F:F),"-",0)),0)</f>
        <v>0</v>
      </c>
      <c r="P26">
        <f>IFERROR(VALUE(SUBSTITUTE(_xlfn.XLOOKUP($A26,Exam!$A:$A,Exam!G:G),"-",0)),0)</f>
        <v>0</v>
      </c>
      <c r="Q26">
        <f>IFERROR(VALUE(SUBSTITUTE(_xlfn.XLOOKUP($A26,Exam!$A:$A,Exam!H:H),"-",0)),0)</f>
        <v>0</v>
      </c>
      <c r="R26">
        <f>IFERROR(VALUE(SUBSTITUTE(_xlfn.XLOOKUP($A26,Exam!$A:$A,Exam!I:I),"-",0)),0)</f>
        <v>0</v>
      </c>
      <c r="S26">
        <f>IFERROR(VALUE(SUBSTITUTE(_xlfn.XLOOKUP($A26,Exam!$A:$A,Exam!J:J),"-",0)),0)</f>
        <v>0</v>
      </c>
      <c r="T26">
        <f>IFERROR(VALUE(SUBSTITUTE(_xlfn.XLOOKUP($A26,Exam!$A:$A,Exam!K:K),"-",0)),0)</f>
        <v>0</v>
      </c>
      <c r="U26">
        <f>IFERROR(VALUE(SUBSTITUTE(_xlfn.XLOOKUP($A26,Exam!$A:$A,Exam!L:L),"-",0)),0)</f>
        <v>0</v>
      </c>
      <c r="V26" s="5">
        <f>VALUE(SUBSTITUTE(_xlfn.XLOOKUP($A26, Course!$A:$A,Course!N:N),"-",0))</f>
        <v>100</v>
      </c>
      <c r="W26">
        <f>VALUE(SUBSTITUTE(_xlfn.XLOOKUP($A26, Course!$A:$A,Course!O:O),"-",0))</f>
        <v>100</v>
      </c>
      <c r="X26">
        <f>VALUE(SUBSTITUTE(_xlfn.XLOOKUP($A26, Course!$A:$A,Course!P:P),"-",0))</f>
        <v>100</v>
      </c>
      <c r="Y26">
        <f>VALUE(SUBSTITUTE(_xlfn.XLOOKUP($A26, Course!$A:$A,Course!Q:Q),"-",0))</f>
        <v>100</v>
      </c>
      <c r="Z26">
        <f>VALUE(SUBSTITUTE(_xlfn.XLOOKUP($A26, Course!$A:$A,Course!R:R),"-",0))</f>
        <v>100</v>
      </c>
      <c r="AA26" s="7">
        <f>(MAX(B26,L26)+MAX(C26,M26)+MAX(D26,N26)+MAX(E26,O26)+MAX(F26,P26)+MAX(G26,Q26)+MAX(H26,R26)+MAX(I26,S26)+MAX(J26,T26)+MAX(K26,U26))/10</f>
        <v>90.167000000000002</v>
      </c>
      <c r="AB26" s="3">
        <f>IFERROR(AVERAGE(V26:Z26),0)</f>
        <v>100</v>
      </c>
      <c r="AC26" s="3">
        <f>ROUNDUP(0.7*AA26+0.3*AB26,0)</f>
        <v>94</v>
      </c>
      <c r="AD26">
        <f t="shared" si="0"/>
        <v>5</v>
      </c>
    </row>
    <row r="27" spans="1:30" x14ac:dyDescent="0.5">
      <c r="A27" s="1" t="s">
        <v>40</v>
      </c>
      <c r="B27" s="9">
        <f>VALUE(SUBSTITUTE(_xlfn.XLOOKUP($A27, Course!$A:$A,Course!B:B),"-",0))+VALUE(SUBSTITUTE(_xlfn.XLOOKUP($A27, Course!$A:$A,Course!L:L),"-",0))</f>
        <v>0</v>
      </c>
      <c r="C27" s="11">
        <f>VALUE(SUBSTITUTE(_xlfn.XLOOKUP($A27, Course!$A:$A,Course!C:C),"-",0))</f>
        <v>0</v>
      </c>
      <c r="D27" s="11">
        <f>VALUE(SUBSTITUTE(_xlfn.XLOOKUP($A27, Course!$A:$A,Course!D:D),"-",0))</f>
        <v>0</v>
      </c>
      <c r="E27" s="11">
        <f>VALUE(SUBSTITUTE(_xlfn.XLOOKUP($A27, Course!$A:$A,Course!E:E),"-",0))</f>
        <v>0</v>
      </c>
      <c r="F27" s="11">
        <f>VALUE(SUBSTITUTE(_xlfn.XLOOKUP($A27, Course!$A:$A,Course!F:F),"-",0))</f>
        <v>0</v>
      </c>
      <c r="G27" s="10">
        <f>VALUE(SUBSTITUTE(_xlfn.XLOOKUP($A27, Course!$A:$A,Course!G:G),"-",0))+VALUE(SUBSTITUTE(_xlfn.XLOOKUP($A27, Course!$A:$A,Course!M:M),"-",0))</f>
        <v>0</v>
      </c>
      <c r="H27" s="11">
        <f>VALUE(SUBSTITUTE(_xlfn.XLOOKUP($A27, Course!$A:$A,Course!H:H),"-",0))</f>
        <v>0</v>
      </c>
      <c r="I27" s="11">
        <f>VALUE(SUBSTITUTE(_xlfn.XLOOKUP($A27, Course!$A:$A,Course!I:I),"-",0))</f>
        <v>0</v>
      </c>
      <c r="J27" s="11">
        <f>VALUE(SUBSTITUTE(_xlfn.XLOOKUP($A27, Course!$A:$A,Course!J:J),"-",0))</f>
        <v>0</v>
      </c>
      <c r="K27" s="11">
        <f>VALUE(SUBSTITUTE(_xlfn.XLOOKUP($A27, Course!$A:$A,Course!K:K),"-",0))</f>
        <v>0</v>
      </c>
      <c r="L27" s="5">
        <f>IFERROR(VALUE(SUBSTITUTE(_xlfn.XLOOKUP($A27,Exam!$A:$A,Exam!C:C),"-",0)),0)</f>
        <v>0</v>
      </c>
      <c r="M27">
        <f>IFERROR(VALUE(SUBSTITUTE(_xlfn.XLOOKUP($A27,Exam!$A:$A,Exam!D:D),"-",0)),0)</f>
        <v>0</v>
      </c>
      <c r="N27">
        <f>IFERROR(VALUE(SUBSTITUTE(_xlfn.XLOOKUP($A27,Exam!$A:$A,Exam!E:E),"-",0)),0)</f>
        <v>0</v>
      </c>
      <c r="O27">
        <f>IFERROR(VALUE(SUBSTITUTE(_xlfn.XLOOKUP($A27,Exam!$A:$A,Exam!F:F),"-",0)),0)</f>
        <v>0</v>
      </c>
      <c r="P27">
        <f>IFERROR(VALUE(SUBSTITUTE(_xlfn.XLOOKUP($A27,Exam!$A:$A,Exam!G:G),"-",0)),0)</f>
        <v>0</v>
      </c>
      <c r="Q27">
        <f>IFERROR(VALUE(SUBSTITUTE(_xlfn.XLOOKUP($A27,Exam!$A:$A,Exam!H:H),"-",0)),0)</f>
        <v>0</v>
      </c>
      <c r="R27">
        <f>IFERROR(VALUE(SUBSTITUTE(_xlfn.XLOOKUP($A27,Exam!$A:$A,Exam!I:I),"-",0)),0)</f>
        <v>0</v>
      </c>
      <c r="S27">
        <f>IFERROR(VALUE(SUBSTITUTE(_xlfn.XLOOKUP($A27,Exam!$A:$A,Exam!J:J),"-",0)),0)</f>
        <v>0</v>
      </c>
      <c r="T27">
        <f>IFERROR(VALUE(SUBSTITUTE(_xlfn.XLOOKUP($A27,Exam!$A:$A,Exam!K:K),"-",0)),0)</f>
        <v>0</v>
      </c>
      <c r="U27">
        <f>IFERROR(VALUE(SUBSTITUTE(_xlfn.XLOOKUP($A27,Exam!$A:$A,Exam!L:L),"-",0)),0)</f>
        <v>0</v>
      </c>
      <c r="V27" s="5">
        <f>VALUE(SUBSTITUTE(_xlfn.XLOOKUP($A27, Course!$A:$A,Course!N:N),"-",0))</f>
        <v>70</v>
      </c>
      <c r="W27">
        <f>VALUE(SUBSTITUTE(_xlfn.XLOOKUP($A27, Course!$A:$A,Course!O:O),"-",0))</f>
        <v>0</v>
      </c>
      <c r="X27">
        <f>VALUE(SUBSTITUTE(_xlfn.XLOOKUP($A27, Course!$A:$A,Course!P:P),"-",0))</f>
        <v>0</v>
      </c>
      <c r="Y27">
        <f>VALUE(SUBSTITUTE(_xlfn.XLOOKUP($A27, Course!$A:$A,Course!Q:Q),"-",0))</f>
        <v>0</v>
      </c>
      <c r="Z27">
        <f>VALUE(SUBSTITUTE(_xlfn.XLOOKUP($A27, Course!$A:$A,Course!R:R),"-",0))</f>
        <v>0</v>
      </c>
      <c r="AA27" s="7">
        <f>(MAX(B27,L27)+MAX(C27,M27)+MAX(D27,N27)+MAX(E27,O27)+MAX(F27,P27)+MAX(G27,Q27)+MAX(H27,R27)+MAX(I27,S27)+MAX(J27,T27)+MAX(K27,U27))/10</f>
        <v>0</v>
      </c>
      <c r="AB27" s="3">
        <f>IFERROR(AVERAGE(V27:Z27),0)</f>
        <v>14</v>
      </c>
      <c r="AC27" s="3">
        <f>ROUNDUP(0.7*AA27+0.3*AB27,0)</f>
        <v>5</v>
      </c>
      <c r="AD27">
        <f t="shared" si="0"/>
        <v>0</v>
      </c>
    </row>
    <row r="28" spans="1:30" x14ac:dyDescent="0.5">
      <c r="A28" s="1" t="s">
        <v>50</v>
      </c>
      <c r="B28" s="9">
        <f>VALUE(SUBSTITUTE(_xlfn.XLOOKUP($A28, Course!$A:$A,Course!B:B),"-",0))+VALUE(SUBSTITUTE(_xlfn.XLOOKUP($A28, Course!$A:$A,Course!L:L),"-",0))</f>
        <v>120</v>
      </c>
      <c r="C28" s="11">
        <f>VALUE(SUBSTITUTE(_xlfn.XLOOKUP($A28, Course!$A:$A,Course!C:C),"-",0))</f>
        <v>100</v>
      </c>
      <c r="D28" s="11">
        <f>VALUE(SUBSTITUTE(_xlfn.XLOOKUP($A28, Course!$A:$A,Course!D:D),"-",0))</f>
        <v>80</v>
      </c>
      <c r="E28" s="11">
        <f>VALUE(SUBSTITUTE(_xlfn.XLOOKUP($A28, Course!$A:$A,Course!E:E),"-",0))</f>
        <v>80</v>
      </c>
      <c r="F28" s="11">
        <f>VALUE(SUBSTITUTE(_xlfn.XLOOKUP($A28, Course!$A:$A,Course!F:F),"-",0))</f>
        <v>90</v>
      </c>
      <c r="G28" s="10">
        <f>VALUE(SUBSTITUTE(_xlfn.XLOOKUP($A28, Course!$A:$A,Course!G:G),"-",0))+VALUE(SUBSTITUTE(_xlfn.XLOOKUP($A28, Course!$A:$A,Course!M:M),"-",0))</f>
        <v>95</v>
      </c>
      <c r="H28" s="11">
        <f>VALUE(SUBSTITUTE(_xlfn.XLOOKUP($A28, Course!$A:$A,Course!H:H),"-",0))</f>
        <v>100</v>
      </c>
      <c r="I28" s="11">
        <f>VALUE(SUBSTITUTE(_xlfn.XLOOKUP($A28, Course!$A:$A,Course!I:I),"-",0))</f>
        <v>100</v>
      </c>
      <c r="J28" s="11">
        <f>VALUE(SUBSTITUTE(_xlfn.XLOOKUP($A28, Course!$A:$A,Course!J:J),"-",0))</f>
        <v>100</v>
      </c>
      <c r="K28" s="11">
        <f>VALUE(SUBSTITUTE(_xlfn.XLOOKUP($A28, Course!$A:$A,Course!K:K),"-",0))</f>
        <v>70</v>
      </c>
      <c r="L28" s="5">
        <f>IFERROR(VALUE(SUBSTITUTE(_xlfn.XLOOKUP($A28,Exam!$A:$A,Exam!C:C),"-",0)),0)</f>
        <v>0</v>
      </c>
      <c r="M28">
        <f>IFERROR(VALUE(SUBSTITUTE(_xlfn.XLOOKUP($A28,Exam!$A:$A,Exam!D:D),"-",0)),0)</f>
        <v>0</v>
      </c>
      <c r="N28">
        <f>IFERROR(VALUE(SUBSTITUTE(_xlfn.XLOOKUP($A28,Exam!$A:$A,Exam!E:E),"-",0)),0)</f>
        <v>80</v>
      </c>
      <c r="O28">
        <f>IFERROR(VALUE(SUBSTITUTE(_xlfn.XLOOKUP($A28,Exam!$A:$A,Exam!F:F),"-",0)),0)</f>
        <v>0</v>
      </c>
      <c r="P28">
        <f>IFERROR(VALUE(SUBSTITUTE(_xlfn.XLOOKUP($A28,Exam!$A:$A,Exam!G:G),"-",0)),0)</f>
        <v>0</v>
      </c>
      <c r="Q28">
        <f>IFERROR(VALUE(SUBSTITUTE(_xlfn.XLOOKUP($A28,Exam!$A:$A,Exam!H:H),"-",0)),0)</f>
        <v>100</v>
      </c>
      <c r="R28">
        <f>IFERROR(VALUE(SUBSTITUTE(_xlfn.XLOOKUP($A28,Exam!$A:$A,Exam!I:I),"-",0)),0)</f>
        <v>0</v>
      </c>
      <c r="S28">
        <f>IFERROR(VALUE(SUBSTITUTE(_xlfn.XLOOKUP($A28,Exam!$A:$A,Exam!J:J),"-",0)),0)</f>
        <v>0</v>
      </c>
      <c r="T28">
        <f>IFERROR(VALUE(SUBSTITUTE(_xlfn.XLOOKUP($A28,Exam!$A:$A,Exam!K:K),"-",0)),0)</f>
        <v>0</v>
      </c>
      <c r="U28">
        <f>IFERROR(VALUE(SUBSTITUTE(_xlfn.XLOOKUP($A28,Exam!$A:$A,Exam!L:L),"-",0)),0)</f>
        <v>100</v>
      </c>
      <c r="V28" s="5">
        <f>VALUE(SUBSTITUTE(_xlfn.XLOOKUP($A28, Course!$A:$A,Course!N:N),"-",0))</f>
        <v>100</v>
      </c>
      <c r="W28">
        <f>VALUE(SUBSTITUTE(_xlfn.XLOOKUP($A28, Course!$A:$A,Course!O:O),"-",0))</f>
        <v>45</v>
      </c>
      <c r="X28">
        <f>VALUE(SUBSTITUTE(_xlfn.XLOOKUP($A28, Course!$A:$A,Course!P:P),"-",0))</f>
        <v>95</v>
      </c>
      <c r="Y28">
        <f>VALUE(SUBSTITUTE(_xlfn.XLOOKUP($A28, Course!$A:$A,Course!Q:Q),"-",0))</f>
        <v>80</v>
      </c>
      <c r="Z28">
        <f>VALUE(SUBSTITUTE(_xlfn.XLOOKUP($A28, Course!$A:$A,Course!R:R),"-",0))</f>
        <v>50</v>
      </c>
      <c r="AA28" s="7">
        <f>(MAX(B28,L28)+MAX(C28,M28)+MAX(D28,N28)+MAX(E28,O28)+MAX(F28,P28)+MAX(G28,Q28)+MAX(H28,R28)+MAX(I28,S28)+MAX(J28,T28)+MAX(K28,U28))/10</f>
        <v>97</v>
      </c>
      <c r="AB28" s="3">
        <f>IFERROR(AVERAGE(V28:Z28),0)</f>
        <v>74</v>
      </c>
      <c r="AC28" s="3">
        <f>ROUNDUP(0.7*AA28+0.3*AB28,0)</f>
        <v>91</v>
      </c>
      <c r="AD28">
        <f t="shared" si="0"/>
        <v>5</v>
      </c>
    </row>
    <row r="29" spans="1:30" x14ac:dyDescent="0.5">
      <c r="A29" s="1" t="s">
        <v>80</v>
      </c>
      <c r="B29" s="9">
        <f>VALUE(SUBSTITUTE(_xlfn.XLOOKUP($A29, Course!$A:$A,Course!B:B),"-",0))+VALUE(SUBSTITUTE(_xlfn.XLOOKUP($A29, Course!$A:$A,Course!L:L),"-",0))</f>
        <v>120</v>
      </c>
      <c r="C29" s="11">
        <f>VALUE(SUBSTITUTE(_xlfn.XLOOKUP($A29, Course!$A:$A,Course!C:C),"-",0))</f>
        <v>100</v>
      </c>
      <c r="D29" s="11">
        <f>VALUE(SUBSTITUTE(_xlfn.XLOOKUP($A29, Course!$A:$A,Course!D:D),"-",0))</f>
        <v>100</v>
      </c>
      <c r="E29" s="11">
        <f>VALUE(SUBSTITUTE(_xlfn.XLOOKUP($A29, Course!$A:$A,Course!E:E),"-",0))</f>
        <v>77</v>
      </c>
      <c r="F29" s="11">
        <f>VALUE(SUBSTITUTE(_xlfn.XLOOKUP($A29, Course!$A:$A,Course!F:F),"-",0))</f>
        <v>95</v>
      </c>
      <c r="G29" s="10">
        <f>VALUE(SUBSTITUTE(_xlfn.XLOOKUP($A29, Course!$A:$A,Course!G:G),"-",0))+VALUE(SUBSTITUTE(_xlfn.XLOOKUP($A29, Course!$A:$A,Course!M:M),"-",0))</f>
        <v>100</v>
      </c>
      <c r="H29" s="11">
        <f>VALUE(SUBSTITUTE(_xlfn.XLOOKUP($A29, Course!$A:$A,Course!H:H),"-",0))</f>
        <v>100</v>
      </c>
      <c r="I29" s="11">
        <f>VALUE(SUBSTITUTE(_xlfn.XLOOKUP($A29, Course!$A:$A,Course!I:I),"-",0))</f>
        <v>100</v>
      </c>
      <c r="J29" s="11">
        <f>VALUE(SUBSTITUTE(_xlfn.XLOOKUP($A29, Course!$A:$A,Course!J:J),"-",0))</f>
        <v>90</v>
      </c>
      <c r="K29" s="11">
        <f>VALUE(SUBSTITUTE(_xlfn.XLOOKUP($A29, Course!$A:$A,Course!K:K),"-",0))</f>
        <v>100</v>
      </c>
      <c r="L29" s="5">
        <f>IFERROR(VALUE(SUBSTITUTE(_xlfn.XLOOKUP($A29,Exam!$A:$A,Exam!C:C),"-",0)),0)</f>
        <v>0</v>
      </c>
      <c r="M29">
        <f>IFERROR(VALUE(SUBSTITUTE(_xlfn.XLOOKUP($A29,Exam!$A:$A,Exam!D:D),"-",0)),0)</f>
        <v>0</v>
      </c>
      <c r="N29">
        <f>IFERROR(VALUE(SUBSTITUTE(_xlfn.XLOOKUP($A29,Exam!$A:$A,Exam!E:E),"-",0)),0)</f>
        <v>0</v>
      </c>
      <c r="O29">
        <f>IFERROR(VALUE(SUBSTITUTE(_xlfn.XLOOKUP($A29,Exam!$A:$A,Exam!F:F),"-",0)),0)</f>
        <v>0</v>
      </c>
      <c r="P29">
        <f>IFERROR(VALUE(SUBSTITUTE(_xlfn.XLOOKUP($A29,Exam!$A:$A,Exam!G:G),"-",0)),0)</f>
        <v>0</v>
      </c>
      <c r="Q29">
        <f>IFERROR(VALUE(SUBSTITUTE(_xlfn.XLOOKUP($A29,Exam!$A:$A,Exam!H:H),"-",0)),0)</f>
        <v>0</v>
      </c>
      <c r="R29">
        <f>IFERROR(VALUE(SUBSTITUTE(_xlfn.XLOOKUP($A29,Exam!$A:$A,Exam!I:I),"-",0)),0)</f>
        <v>0</v>
      </c>
      <c r="S29">
        <f>IFERROR(VALUE(SUBSTITUTE(_xlfn.XLOOKUP($A29,Exam!$A:$A,Exam!J:J),"-",0)),0)</f>
        <v>0</v>
      </c>
      <c r="T29">
        <f>IFERROR(VALUE(SUBSTITUTE(_xlfn.XLOOKUP($A29,Exam!$A:$A,Exam!K:K),"-",0)),0)</f>
        <v>0</v>
      </c>
      <c r="U29">
        <f>IFERROR(VALUE(SUBSTITUTE(_xlfn.XLOOKUP($A29,Exam!$A:$A,Exam!L:L),"-",0)),0)</f>
        <v>0</v>
      </c>
      <c r="V29" s="5">
        <f>VALUE(SUBSTITUTE(_xlfn.XLOOKUP($A29, Course!$A:$A,Course!N:N),"-",0))</f>
        <v>100</v>
      </c>
      <c r="W29">
        <f>VALUE(SUBSTITUTE(_xlfn.XLOOKUP($A29, Course!$A:$A,Course!O:O),"-",0))</f>
        <v>100</v>
      </c>
      <c r="X29">
        <f>VALUE(SUBSTITUTE(_xlfn.XLOOKUP($A29, Course!$A:$A,Course!P:P),"-",0))</f>
        <v>100</v>
      </c>
      <c r="Y29">
        <f>VALUE(SUBSTITUTE(_xlfn.XLOOKUP($A29, Course!$A:$A,Course!Q:Q),"-",0))</f>
        <v>100</v>
      </c>
      <c r="Z29">
        <f>VALUE(SUBSTITUTE(_xlfn.XLOOKUP($A29, Course!$A:$A,Course!R:R),"-",0))</f>
        <v>100</v>
      </c>
      <c r="AA29" s="7">
        <f>(MAX(B29,L29)+MAX(C29,M29)+MAX(D29,N29)+MAX(E29,O29)+MAX(F29,P29)+MAX(G29,Q29)+MAX(H29,R29)+MAX(I29,S29)+MAX(J29,T29)+MAX(K29,U29))/10</f>
        <v>98.2</v>
      </c>
      <c r="AB29" s="3">
        <f>IFERROR(AVERAGE(V29:Z29),0)</f>
        <v>100</v>
      </c>
      <c r="AC29" s="3">
        <f>ROUNDUP(0.7*AA29+0.3*AB29,0)</f>
        <v>99</v>
      </c>
      <c r="AD29">
        <f t="shared" si="0"/>
        <v>5</v>
      </c>
    </row>
    <row r="30" spans="1:30" x14ac:dyDescent="0.5">
      <c r="A30" s="1" t="s">
        <v>45</v>
      </c>
      <c r="B30" s="9">
        <f>VALUE(SUBSTITUTE(_xlfn.XLOOKUP($A30, Course!$A:$A,Course!B:B),"-",0))+VALUE(SUBSTITUTE(_xlfn.XLOOKUP($A30, Course!$A:$A,Course!L:L),"-",0))</f>
        <v>100</v>
      </c>
      <c r="C30" s="11">
        <f>VALUE(SUBSTITUTE(_xlfn.XLOOKUP($A30, Course!$A:$A,Course!C:C),"-",0))</f>
        <v>100</v>
      </c>
      <c r="D30" s="11">
        <f>VALUE(SUBSTITUTE(_xlfn.XLOOKUP($A30, Course!$A:$A,Course!D:D),"-",0))</f>
        <v>100</v>
      </c>
      <c r="E30" s="11">
        <f>VALUE(SUBSTITUTE(_xlfn.XLOOKUP($A30, Course!$A:$A,Course!E:E),"-",0))</f>
        <v>75</v>
      </c>
      <c r="F30" s="11">
        <f>VALUE(SUBSTITUTE(_xlfn.XLOOKUP($A30, Course!$A:$A,Course!F:F),"-",0))</f>
        <v>100</v>
      </c>
      <c r="G30" s="10">
        <f>VALUE(SUBSTITUTE(_xlfn.XLOOKUP($A30, Course!$A:$A,Course!G:G),"-",0))+VALUE(SUBSTITUTE(_xlfn.XLOOKUP($A30, Course!$A:$A,Course!M:M),"-",0))</f>
        <v>110</v>
      </c>
      <c r="H30" s="11">
        <f>VALUE(SUBSTITUTE(_xlfn.XLOOKUP($A30, Course!$A:$A,Course!H:H),"-",0))</f>
        <v>100</v>
      </c>
      <c r="I30" s="11">
        <f>VALUE(SUBSTITUTE(_xlfn.XLOOKUP($A30, Course!$A:$A,Course!I:I),"-",0))</f>
        <v>90</v>
      </c>
      <c r="J30" s="11">
        <f>VALUE(SUBSTITUTE(_xlfn.XLOOKUP($A30, Course!$A:$A,Course!J:J),"-",0))</f>
        <v>95</v>
      </c>
      <c r="K30" s="11">
        <f>VALUE(SUBSTITUTE(_xlfn.XLOOKUP($A30, Course!$A:$A,Course!K:K),"-",0))</f>
        <v>90</v>
      </c>
      <c r="L30" s="5">
        <f>IFERROR(VALUE(SUBSTITUTE(_xlfn.XLOOKUP($A30,Exam!$A:$A,Exam!C:C),"-",0)),0)</f>
        <v>0</v>
      </c>
      <c r="M30">
        <f>IFERROR(VALUE(SUBSTITUTE(_xlfn.XLOOKUP($A30,Exam!$A:$A,Exam!D:D),"-",0)),0)</f>
        <v>0</v>
      </c>
      <c r="N30">
        <f>IFERROR(VALUE(SUBSTITUTE(_xlfn.XLOOKUP($A30,Exam!$A:$A,Exam!E:E),"-",0)),0)</f>
        <v>0</v>
      </c>
      <c r="O30">
        <f>IFERROR(VALUE(SUBSTITUTE(_xlfn.XLOOKUP($A30,Exam!$A:$A,Exam!F:F),"-",0)),0)</f>
        <v>0</v>
      </c>
      <c r="P30">
        <f>IFERROR(VALUE(SUBSTITUTE(_xlfn.XLOOKUP($A30,Exam!$A:$A,Exam!G:G),"-",0)),0)</f>
        <v>0</v>
      </c>
      <c r="Q30">
        <f>IFERROR(VALUE(SUBSTITUTE(_xlfn.XLOOKUP($A30,Exam!$A:$A,Exam!H:H),"-",0)),0)</f>
        <v>0</v>
      </c>
      <c r="R30">
        <f>IFERROR(VALUE(SUBSTITUTE(_xlfn.XLOOKUP($A30,Exam!$A:$A,Exam!I:I),"-",0)),0)</f>
        <v>0</v>
      </c>
      <c r="S30">
        <f>IFERROR(VALUE(SUBSTITUTE(_xlfn.XLOOKUP($A30,Exam!$A:$A,Exam!J:J),"-",0)),0)</f>
        <v>0</v>
      </c>
      <c r="T30">
        <f>IFERROR(VALUE(SUBSTITUTE(_xlfn.XLOOKUP($A30,Exam!$A:$A,Exam!K:K),"-",0)),0)</f>
        <v>0</v>
      </c>
      <c r="U30">
        <f>IFERROR(VALUE(SUBSTITUTE(_xlfn.XLOOKUP($A30,Exam!$A:$A,Exam!L:L),"-",0)),0)</f>
        <v>0</v>
      </c>
      <c r="V30" s="5">
        <f>VALUE(SUBSTITUTE(_xlfn.XLOOKUP($A30, Course!$A:$A,Course!N:N),"-",0))</f>
        <v>100</v>
      </c>
      <c r="W30">
        <f>VALUE(SUBSTITUTE(_xlfn.XLOOKUP($A30, Course!$A:$A,Course!O:O),"-",0))</f>
        <v>100</v>
      </c>
      <c r="X30">
        <f>VALUE(SUBSTITUTE(_xlfn.XLOOKUP($A30, Course!$A:$A,Course!P:P),"-",0))</f>
        <v>100</v>
      </c>
      <c r="Y30">
        <f>VALUE(SUBSTITUTE(_xlfn.XLOOKUP($A30, Course!$A:$A,Course!Q:Q),"-",0))</f>
        <v>100</v>
      </c>
      <c r="Z30">
        <f>VALUE(SUBSTITUTE(_xlfn.XLOOKUP($A30, Course!$A:$A,Course!R:R),"-",0))</f>
        <v>90</v>
      </c>
      <c r="AA30" s="7">
        <f>(MAX(B30,L30)+MAX(C30,M30)+MAX(D30,N30)+MAX(E30,O30)+MAX(F30,P30)+MAX(G30,Q30)+MAX(H30,R30)+MAX(I30,S30)+MAX(J30,T30)+MAX(K30,U30))/10</f>
        <v>96</v>
      </c>
      <c r="AB30" s="3">
        <f>IFERROR(AVERAGE(V30:Z30),0)</f>
        <v>98</v>
      </c>
      <c r="AC30" s="3">
        <f>ROUNDUP(0.7*AA30+0.3*AB30,0)</f>
        <v>97</v>
      </c>
      <c r="AD30">
        <f t="shared" si="0"/>
        <v>5</v>
      </c>
    </row>
    <row r="31" spans="1:30" x14ac:dyDescent="0.5">
      <c r="A31" s="1" t="s">
        <v>46</v>
      </c>
      <c r="B31" s="9">
        <f>VALUE(SUBSTITUTE(_xlfn.XLOOKUP($A31, Course!$A:$A,Course!B:B),"-",0))+VALUE(SUBSTITUTE(_xlfn.XLOOKUP($A31, Course!$A:$A,Course!L:L),"-",0))</f>
        <v>120</v>
      </c>
      <c r="C31" s="11">
        <f>VALUE(SUBSTITUTE(_xlfn.XLOOKUP($A31, Course!$A:$A,Course!C:C),"-",0))</f>
        <v>0</v>
      </c>
      <c r="D31" s="11">
        <f>VALUE(SUBSTITUTE(_xlfn.XLOOKUP($A31, Course!$A:$A,Course!D:D),"-",0))</f>
        <v>50</v>
      </c>
      <c r="E31" s="11">
        <f>VALUE(SUBSTITUTE(_xlfn.XLOOKUP($A31, Course!$A:$A,Course!E:E),"-",0))</f>
        <v>100</v>
      </c>
      <c r="F31" s="11">
        <f>VALUE(SUBSTITUTE(_xlfn.XLOOKUP($A31, Course!$A:$A,Course!F:F),"-",0))</f>
        <v>100</v>
      </c>
      <c r="G31" s="10">
        <f>VALUE(SUBSTITUTE(_xlfn.XLOOKUP($A31, Course!$A:$A,Course!G:G),"-",0))+VALUE(SUBSTITUTE(_xlfn.XLOOKUP($A31, Course!$A:$A,Course!M:M),"-",0))</f>
        <v>120</v>
      </c>
      <c r="H31" s="11">
        <f>VALUE(SUBSTITUTE(_xlfn.XLOOKUP($A31, Course!$A:$A,Course!H:H),"-",0))</f>
        <v>100</v>
      </c>
      <c r="I31" s="11">
        <f>VALUE(SUBSTITUTE(_xlfn.XLOOKUP($A31, Course!$A:$A,Course!I:I),"-",0))</f>
        <v>100</v>
      </c>
      <c r="J31" s="11">
        <f>VALUE(SUBSTITUTE(_xlfn.XLOOKUP($A31, Course!$A:$A,Course!J:J),"-",0))</f>
        <v>100</v>
      </c>
      <c r="K31" s="11">
        <f>VALUE(SUBSTITUTE(_xlfn.XLOOKUP($A31, Course!$A:$A,Course!K:K),"-",0))</f>
        <v>100</v>
      </c>
      <c r="L31" s="5">
        <f>IFERROR(VALUE(SUBSTITUTE(_xlfn.XLOOKUP($A31,Exam!$A:$A,Exam!C:C),"-",0)),0)</f>
        <v>0</v>
      </c>
      <c r="M31">
        <f>IFERROR(VALUE(SUBSTITUTE(_xlfn.XLOOKUP($A31,Exam!$A:$A,Exam!D:D),"-",0)),0)</f>
        <v>100</v>
      </c>
      <c r="N31">
        <f>IFERROR(VALUE(SUBSTITUTE(_xlfn.XLOOKUP($A31,Exam!$A:$A,Exam!E:E),"-",0)),0)</f>
        <v>100</v>
      </c>
      <c r="O31">
        <f>IFERROR(VALUE(SUBSTITUTE(_xlfn.XLOOKUP($A31,Exam!$A:$A,Exam!F:F),"-",0)),0)</f>
        <v>0</v>
      </c>
      <c r="P31">
        <f>IFERROR(VALUE(SUBSTITUTE(_xlfn.XLOOKUP($A31,Exam!$A:$A,Exam!G:G),"-",0)),0)</f>
        <v>0</v>
      </c>
      <c r="Q31">
        <f>IFERROR(VALUE(SUBSTITUTE(_xlfn.XLOOKUP($A31,Exam!$A:$A,Exam!H:H),"-",0)),0)</f>
        <v>0</v>
      </c>
      <c r="R31">
        <f>IFERROR(VALUE(SUBSTITUTE(_xlfn.XLOOKUP($A31,Exam!$A:$A,Exam!I:I),"-",0)),0)</f>
        <v>0</v>
      </c>
      <c r="S31">
        <f>IFERROR(VALUE(SUBSTITUTE(_xlfn.XLOOKUP($A31,Exam!$A:$A,Exam!J:J),"-",0)),0)</f>
        <v>0</v>
      </c>
      <c r="T31">
        <f>IFERROR(VALUE(SUBSTITUTE(_xlfn.XLOOKUP($A31,Exam!$A:$A,Exam!K:K),"-",0)),0)</f>
        <v>0</v>
      </c>
      <c r="U31">
        <f>IFERROR(VALUE(SUBSTITUTE(_xlfn.XLOOKUP($A31,Exam!$A:$A,Exam!L:L),"-",0)),0)</f>
        <v>0</v>
      </c>
      <c r="V31" s="5">
        <f>VALUE(SUBSTITUTE(_xlfn.XLOOKUP($A31, Course!$A:$A,Course!N:N),"-",0))</f>
        <v>95</v>
      </c>
      <c r="W31">
        <f>VALUE(SUBSTITUTE(_xlfn.XLOOKUP($A31, Course!$A:$A,Course!O:O),"-",0))</f>
        <v>100</v>
      </c>
      <c r="X31">
        <f>VALUE(SUBSTITUTE(_xlfn.XLOOKUP($A31, Course!$A:$A,Course!P:P),"-",0))</f>
        <v>100</v>
      </c>
      <c r="Y31">
        <f>VALUE(SUBSTITUTE(_xlfn.XLOOKUP($A31, Course!$A:$A,Course!Q:Q),"-",0))</f>
        <v>100</v>
      </c>
      <c r="Z31">
        <f>VALUE(SUBSTITUTE(_xlfn.XLOOKUP($A31, Course!$A:$A,Course!R:R),"-",0))</f>
        <v>90</v>
      </c>
      <c r="AA31" s="7">
        <f>(MAX(B31,L31)+MAX(C31,M31)+MAX(D31,N31)+MAX(E31,O31)+MAX(F31,P31)+MAX(G31,Q31)+MAX(H31,R31)+MAX(I31,S31)+MAX(J31,T31)+MAX(K31,U31))/10</f>
        <v>104</v>
      </c>
      <c r="AB31" s="3">
        <f>IFERROR(AVERAGE(V31:Z31),0)</f>
        <v>97</v>
      </c>
      <c r="AC31" s="3">
        <f>ROUNDUP(0.7*AA31+0.3*AB31,0)</f>
        <v>102</v>
      </c>
      <c r="AD31">
        <f t="shared" si="0"/>
        <v>5</v>
      </c>
    </row>
    <row r="32" spans="1:30" x14ac:dyDescent="0.5">
      <c r="A32" s="1" t="s">
        <v>67</v>
      </c>
      <c r="B32" s="9">
        <f>VALUE(SUBSTITUTE(_xlfn.XLOOKUP($A32, Course!$A:$A,Course!B:B),"-",0))+VALUE(SUBSTITUTE(_xlfn.XLOOKUP($A32, Course!$A:$A,Course!L:L),"-",0))</f>
        <v>108.89</v>
      </c>
      <c r="C32" s="11">
        <f>VALUE(SUBSTITUTE(_xlfn.XLOOKUP($A32, Course!$A:$A,Course!C:C),"-",0))</f>
        <v>100</v>
      </c>
      <c r="D32" s="11">
        <f>VALUE(SUBSTITUTE(_xlfn.XLOOKUP($A32, Course!$A:$A,Course!D:D),"-",0))</f>
        <v>100</v>
      </c>
      <c r="E32" s="11">
        <f>VALUE(SUBSTITUTE(_xlfn.XLOOKUP($A32, Course!$A:$A,Course!E:E),"-",0))</f>
        <v>85</v>
      </c>
      <c r="F32" s="11">
        <f>VALUE(SUBSTITUTE(_xlfn.XLOOKUP($A32, Course!$A:$A,Course!F:F),"-",0))</f>
        <v>85</v>
      </c>
      <c r="G32" s="10">
        <f>VALUE(SUBSTITUTE(_xlfn.XLOOKUP($A32, Course!$A:$A,Course!G:G),"-",0))+VALUE(SUBSTITUTE(_xlfn.XLOOKUP($A32, Course!$A:$A,Course!M:M),"-",0))</f>
        <v>0</v>
      </c>
      <c r="H32" s="11">
        <f>VALUE(SUBSTITUTE(_xlfn.XLOOKUP($A32, Course!$A:$A,Course!H:H),"-",0))</f>
        <v>0</v>
      </c>
      <c r="I32" s="11">
        <f>VALUE(SUBSTITUTE(_xlfn.XLOOKUP($A32, Course!$A:$A,Course!I:I),"-",0))</f>
        <v>100</v>
      </c>
      <c r="J32" s="11">
        <f>VALUE(SUBSTITUTE(_xlfn.XLOOKUP($A32, Course!$A:$A,Course!J:J),"-",0))</f>
        <v>0</v>
      </c>
      <c r="K32" s="11">
        <f>VALUE(SUBSTITUTE(_xlfn.XLOOKUP($A32, Course!$A:$A,Course!K:K),"-",0))</f>
        <v>95</v>
      </c>
      <c r="L32" s="5">
        <f>IFERROR(VALUE(SUBSTITUTE(_xlfn.XLOOKUP($A32,Exam!$A:$A,Exam!C:C),"-",0)),0)</f>
        <v>0</v>
      </c>
      <c r="M32">
        <f>IFERROR(VALUE(SUBSTITUTE(_xlfn.XLOOKUP($A32,Exam!$A:$A,Exam!D:D),"-",0)),0)</f>
        <v>0</v>
      </c>
      <c r="N32">
        <f>IFERROR(VALUE(SUBSTITUTE(_xlfn.XLOOKUP($A32,Exam!$A:$A,Exam!E:E),"-",0)),0)</f>
        <v>0</v>
      </c>
      <c r="O32">
        <f>IFERROR(VALUE(SUBSTITUTE(_xlfn.XLOOKUP($A32,Exam!$A:$A,Exam!F:F),"-",0)),0)</f>
        <v>0</v>
      </c>
      <c r="P32">
        <f>IFERROR(VALUE(SUBSTITUTE(_xlfn.XLOOKUP($A32,Exam!$A:$A,Exam!G:G),"-",0)),0)</f>
        <v>0</v>
      </c>
      <c r="Q32">
        <f>IFERROR(VALUE(SUBSTITUTE(_xlfn.XLOOKUP($A32,Exam!$A:$A,Exam!H:H),"-",0)),0)</f>
        <v>100</v>
      </c>
      <c r="R32">
        <f>IFERROR(VALUE(SUBSTITUTE(_xlfn.XLOOKUP($A32,Exam!$A:$A,Exam!I:I),"-",0)),0)</f>
        <v>100</v>
      </c>
      <c r="S32">
        <f>IFERROR(VALUE(SUBSTITUTE(_xlfn.XLOOKUP($A32,Exam!$A:$A,Exam!J:J),"-",0)),0)</f>
        <v>0</v>
      </c>
      <c r="T32">
        <f>IFERROR(VALUE(SUBSTITUTE(_xlfn.XLOOKUP($A32,Exam!$A:$A,Exam!K:K),"-",0)),0)</f>
        <v>100</v>
      </c>
      <c r="U32">
        <f>IFERROR(VALUE(SUBSTITUTE(_xlfn.XLOOKUP($A32,Exam!$A:$A,Exam!L:L),"-",0)),0)</f>
        <v>0</v>
      </c>
      <c r="V32" s="5">
        <f>VALUE(SUBSTITUTE(_xlfn.XLOOKUP($A32, Course!$A:$A,Course!N:N),"-",0))</f>
        <v>95</v>
      </c>
      <c r="W32">
        <f>VALUE(SUBSTITUTE(_xlfn.XLOOKUP($A32, Course!$A:$A,Course!O:O),"-",0))</f>
        <v>100</v>
      </c>
      <c r="X32">
        <f>VALUE(SUBSTITUTE(_xlfn.XLOOKUP($A32, Course!$A:$A,Course!P:P),"-",0))</f>
        <v>100</v>
      </c>
      <c r="Y32">
        <f>VALUE(SUBSTITUTE(_xlfn.XLOOKUP($A32, Course!$A:$A,Course!Q:Q),"-",0))</f>
        <v>100</v>
      </c>
      <c r="Z32">
        <f>VALUE(SUBSTITUTE(_xlfn.XLOOKUP($A32, Course!$A:$A,Course!R:R),"-",0))</f>
        <v>100</v>
      </c>
      <c r="AA32" s="7">
        <f>(MAX(B32,L32)+MAX(C32,M32)+MAX(D32,N32)+MAX(E32,O32)+MAX(F32,P32)+MAX(G32,Q32)+MAX(H32,R32)+MAX(I32,S32)+MAX(J32,T32)+MAX(K32,U32))/10</f>
        <v>97.388999999999996</v>
      </c>
      <c r="AB32" s="3">
        <f>IFERROR(AVERAGE(V32:Z32),0)</f>
        <v>99</v>
      </c>
      <c r="AC32" s="3">
        <f>ROUNDUP(0.7*AA32+0.3*AB32,0)</f>
        <v>98</v>
      </c>
      <c r="AD32">
        <f t="shared" si="0"/>
        <v>5</v>
      </c>
    </row>
    <row r="33" spans="1:30" x14ac:dyDescent="0.5">
      <c r="A33" s="1" t="s">
        <v>49</v>
      </c>
      <c r="B33" s="9">
        <f>VALUE(SUBSTITUTE(_xlfn.XLOOKUP($A33, Course!$A:$A,Course!B:B),"-",0))+VALUE(SUBSTITUTE(_xlfn.XLOOKUP($A33, Course!$A:$A,Course!L:L),"-",0))</f>
        <v>110</v>
      </c>
      <c r="C33" s="11">
        <f>VALUE(SUBSTITUTE(_xlfn.XLOOKUP($A33, Course!$A:$A,Course!C:C),"-",0))</f>
        <v>100</v>
      </c>
      <c r="D33" s="11">
        <f>VALUE(SUBSTITUTE(_xlfn.XLOOKUP($A33, Course!$A:$A,Course!D:D),"-",0))</f>
        <v>90</v>
      </c>
      <c r="E33" s="11">
        <f>VALUE(SUBSTITUTE(_xlfn.XLOOKUP($A33, Course!$A:$A,Course!E:E),"-",0))</f>
        <v>55</v>
      </c>
      <c r="F33" s="11">
        <f>VALUE(SUBSTITUTE(_xlfn.XLOOKUP($A33, Course!$A:$A,Course!F:F),"-",0))</f>
        <v>80</v>
      </c>
      <c r="G33" s="10">
        <f>VALUE(SUBSTITUTE(_xlfn.XLOOKUP($A33, Course!$A:$A,Course!G:G),"-",0))+VALUE(SUBSTITUTE(_xlfn.XLOOKUP($A33, Course!$A:$A,Course!M:M),"-",0))</f>
        <v>0</v>
      </c>
      <c r="H33" s="11">
        <f>VALUE(SUBSTITUTE(_xlfn.XLOOKUP($A33, Course!$A:$A,Course!H:H),"-",0))</f>
        <v>80</v>
      </c>
      <c r="I33" s="11">
        <f>VALUE(SUBSTITUTE(_xlfn.XLOOKUP($A33, Course!$A:$A,Course!I:I),"-",0))</f>
        <v>0</v>
      </c>
      <c r="J33" s="11">
        <f>VALUE(SUBSTITUTE(_xlfn.XLOOKUP($A33, Course!$A:$A,Course!J:J),"-",0))</f>
        <v>0</v>
      </c>
      <c r="K33" s="11">
        <f>VALUE(SUBSTITUTE(_xlfn.XLOOKUP($A33, Course!$A:$A,Course!K:K),"-",0))</f>
        <v>0</v>
      </c>
      <c r="L33" s="5">
        <f>IFERROR(VALUE(SUBSTITUTE(_xlfn.XLOOKUP($A33,Exam!$A:$A,Exam!C:C),"-",0)),0)</f>
        <v>0</v>
      </c>
      <c r="M33">
        <f>IFERROR(VALUE(SUBSTITUTE(_xlfn.XLOOKUP($A33,Exam!$A:$A,Exam!D:D),"-",0)),0)</f>
        <v>0</v>
      </c>
      <c r="N33">
        <f>IFERROR(VALUE(SUBSTITUTE(_xlfn.XLOOKUP($A33,Exam!$A:$A,Exam!E:E),"-",0)),0)</f>
        <v>0</v>
      </c>
      <c r="O33">
        <f>IFERROR(VALUE(SUBSTITUTE(_xlfn.XLOOKUP($A33,Exam!$A:$A,Exam!F:F),"-",0)),0)</f>
        <v>0</v>
      </c>
      <c r="P33">
        <f>IFERROR(VALUE(SUBSTITUTE(_xlfn.XLOOKUP($A33,Exam!$A:$A,Exam!G:G),"-",0)),0)</f>
        <v>0</v>
      </c>
      <c r="Q33">
        <f>IFERROR(VALUE(SUBSTITUTE(_xlfn.XLOOKUP($A33,Exam!$A:$A,Exam!H:H),"-",0)),0)</f>
        <v>100</v>
      </c>
      <c r="R33">
        <f>IFERROR(VALUE(SUBSTITUTE(_xlfn.XLOOKUP($A33,Exam!$A:$A,Exam!I:I),"-",0)),0)</f>
        <v>0</v>
      </c>
      <c r="S33">
        <f>IFERROR(VALUE(SUBSTITUTE(_xlfn.XLOOKUP($A33,Exam!$A:$A,Exam!J:J),"-",0)),0)</f>
        <v>85</v>
      </c>
      <c r="T33">
        <f>IFERROR(VALUE(SUBSTITUTE(_xlfn.XLOOKUP($A33,Exam!$A:$A,Exam!K:K),"-",0)),0)</f>
        <v>0</v>
      </c>
      <c r="U33">
        <f>IFERROR(VALUE(SUBSTITUTE(_xlfn.XLOOKUP($A33,Exam!$A:$A,Exam!L:L),"-",0)),0)</f>
        <v>80</v>
      </c>
      <c r="V33" s="5">
        <f>VALUE(SUBSTITUTE(_xlfn.XLOOKUP($A33, Course!$A:$A,Course!N:N),"-",0))</f>
        <v>0</v>
      </c>
      <c r="W33">
        <f>VALUE(SUBSTITUTE(_xlfn.XLOOKUP($A33, Course!$A:$A,Course!O:O),"-",0))</f>
        <v>0</v>
      </c>
      <c r="X33">
        <f>VALUE(SUBSTITUTE(_xlfn.XLOOKUP($A33, Course!$A:$A,Course!P:P),"-",0))</f>
        <v>0</v>
      </c>
      <c r="Y33">
        <f>VALUE(SUBSTITUTE(_xlfn.XLOOKUP($A33, Course!$A:$A,Course!Q:Q),"-",0))</f>
        <v>0</v>
      </c>
      <c r="Z33">
        <f>VALUE(SUBSTITUTE(_xlfn.XLOOKUP($A33, Course!$A:$A,Course!R:R),"-",0))</f>
        <v>0</v>
      </c>
      <c r="AA33" s="7">
        <f>(MAX(B33,L33)+MAX(C33,M33)+MAX(D33,N33)+MAX(E33,O33)+MAX(F33,P33)+MAX(G33,Q33)+MAX(H33,R33)+MAX(I33,S33)+MAX(J33,T33)+MAX(K33,U33))/10</f>
        <v>78</v>
      </c>
      <c r="AB33" s="3">
        <f>IFERROR(AVERAGE(V33:Z33),0)</f>
        <v>0</v>
      </c>
      <c r="AC33" s="3">
        <f>ROUNDUP(0.7*AA33+0.3*AB33,0)</f>
        <v>55</v>
      </c>
      <c r="AD33">
        <f t="shared" si="0"/>
        <v>1</v>
      </c>
    </row>
    <row r="34" spans="1:30" x14ac:dyDescent="0.5">
      <c r="A34" s="1" t="s">
        <v>38</v>
      </c>
      <c r="B34" s="9">
        <f>VALUE(SUBSTITUTE(_xlfn.XLOOKUP($A34, Course!$A:$A,Course!B:B),"-",0))+VALUE(SUBSTITUTE(_xlfn.XLOOKUP($A34, Course!$A:$A,Course!L:L),"-",0))</f>
        <v>120</v>
      </c>
      <c r="C34" s="11">
        <f>VALUE(SUBSTITUTE(_xlfn.XLOOKUP($A34, Course!$A:$A,Course!C:C),"-",0))</f>
        <v>100</v>
      </c>
      <c r="D34" s="11">
        <f>VALUE(SUBSTITUTE(_xlfn.XLOOKUP($A34, Course!$A:$A,Course!D:D),"-",0))</f>
        <v>100</v>
      </c>
      <c r="E34" s="11">
        <f>VALUE(SUBSTITUTE(_xlfn.XLOOKUP($A34, Course!$A:$A,Course!E:E),"-",0))</f>
        <v>90</v>
      </c>
      <c r="F34" s="11">
        <f>VALUE(SUBSTITUTE(_xlfn.XLOOKUP($A34, Course!$A:$A,Course!F:F),"-",0))</f>
        <v>100</v>
      </c>
      <c r="G34" s="10">
        <f>VALUE(SUBSTITUTE(_xlfn.XLOOKUP($A34, Course!$A:$A,Course!G:G),"-",0))+VALUE(SUBSTITUTE(_xlfn.XLOOKUP($A34, Course!$A:$A,Course!M:M),"-",0))</f>
        <v>95</v>
      </c>
      <c r="H34" s="11">
        <f>VALUE(SUBSTITUTE(_xlfn.XLOOKUP($A34, Course!$A:$A,Course!H:H),"-",0))</f>
        <v>100</v>
      </c>
      <c r="I34" s="11">
        <f>VALUE(SUBSTITUTE(_xlfn.XLOOKUP($A34, Course!$A:$A,Course!I:I),"-",0))</f>
        <v>100</v>
      </c>
      <c r="J34" s="11">
        <f>VALUE(SUBSTITUTE(_xlfn.XLOOKUP($A34, Course!$A:$A,Course!J:J),"-",0))</f>
        <v>100</v>
      </c>
      <c r="K34" s="11">
        <f>VALUE(SUBSTITUTE(_xlfn.XLOOKUP($A34, Course!$A:$A,Course!K:K),"-",0))</f>
        <v>0</v>
      </c>
      <c r="L34" s="5">
        <f>IFERROR(VALUE(SUBSTITUTE(_xlfn.XLOOKUP($A34,Exam!$A:$A,Exam!C:C),"-",0)),0)</f>
        <v>0</v>
      </c>
      <c r="M34">
        <f>IFERROR(VALUE(SUBSTITUTE(_xlfn.XLOOKUP($A34,Exam!$A:$A,Exam!D:D),"-",0)),0)</f>
        <v>0</v>
      </c>
      <c r="N34">
        <f>IFERROR(VALUE(SUBSTITUTE(_xlfn.XLOOKUP($A34,Exam!$A:$A,Exam!E:E),"-",0)),0)</f>
        <v>0</v>
      </c>
      <c r="O34">
        <f>IFERROR(VALUE(SUBSTITUTE(_xlfn.XLOOKUP($A34,Exam!$A:$A,Exam!F:F),"-",0)),0)</f>
        <v>0</v>
      </c>
      <c r="P34">
        <f>IFERROR(VALUE(SUBSTITUTE(_xlfn.XLOOKUP($A34,Exam!$A:$A,Exam!G:G),"-",0)),0)</f>
        <v>0</v>
      </c>
      <c r="Q34">
        <f>IFERROR(VALUE(SUBSTITUTE(_xlfn.XLOOKUP($A34,Exam!$A:$A,Exam!H:H),"-",0)),0)</f>
        <v>0</v>
      </c>
      <c r="R34">
        <f>IFERROR(VALUE(SUBSTITUTE(_xlfn.XLOOKUP($A34,Exam!$A:$A,Exam!I:I),"-",0)),0)</f>
        <v>0</v>
      </c>
      <c r="S34">
        <f>IFERROR(VALUE(SUBSTITUTE(_xlfn.XLOOKUP($A34,Exam!$A:$A,Exam!J:J),"-",0)),0)</f>
        <v>0</v>
      </c>
      <c r="T34">
        <f>IFERROR(VALUE(SUBSTITUTE(_xlfn.XLOOKUP($A34,Exam!$A:$A,Exam!K:K),"-",0)),0)</f>
        <v>0</v>
      </c>
      <c r="U34">
        <f>IFERROR(VALUE(SUBSTITUTE(_xlfn.XLOOKUP($A34,Exam!$A:$A,Exam!L:L),"-",0)),0)</f>
        <v>100</v>
      </c>
      <c r="V34" s="5">
        <f>VALUE(SUBSTITUTE(_xlfn.XLOOKUP($A34, Course!$A:$A,Course!N:N),"-",0))</f>
        <v>100</v>
      </c>
      <c r="W34">
        <f>VALUE(SUBSTITUTE(_xlfn.XLOOKUP($A34, Course!$A:$A,Course!O:O),"-",0))</f>
        <v>100</v>
      </c>
      <c r="X34">
        <f>VALUE(SUBSTITUTE(_xlfn.XLOOKUP($A34, Course!$A:$A,Course!P:P),"-",0))</f>
        <v>100</v>
      </c>
      <c r="Y34">
        <f>VALUE(SUBSTITUTE(_xlfn.XLOOKUP($A34, Course!$A:$A,Course!Q:Q),"-",0))</f>
        <v>100</v>
      </c>
      <c r="Z34">
        <f>VALUE(SUBSTITUTE(_xlfn.XLOOKUP($A34, Course!$A:$A,Course!R:R),"-",0))</f>
        <v>0</v>
      </c>
      <c r="AA34" s="7">
        <f>(MAX(B34,L34)+MAX(C34,M34)+MAX(D34,N34)+MAX(E34,O34)+MAX(F34,P34)+MAX(G34,Q34)+MAX(H34,R34)+MAX(I34,S34)+MAX(J34,T34)+MAX(K34,U34))/10</f>
        <v>100.5</v>
      </c>
      <c r="AB34" s="3">
        <f>IFERROR(AVERAGE(V34:Z34),0)</f>
        <v>80</v>
      </c>
      <c r="AC34" s="3">
        <f>ROUNDUP(0.7*AA34+0.3*AB34,0)</f>
        <v>95</v>
      </c>
      <c r="AD34">
        <f t="shared" si="0"/>
        <v>5</v>
      </c>
    </row>
    <row r="35" spans="1:30" x14ac:dyDescent="0.5">
      <c r="A35" s="1" t="s">
        <v>78</v>
      </c>
      <c r="B35" s="9">
        <f>VALUE(SUBSTITUTE(_xlfn.XLOOKUP($A35, Course!$A:$A,Course!B:B),"-",0))+VALUE(SUBSTITUTE(_xlfn.XLOOKUP($A35, Course!$A:$A,Course!L:L),"-",0))</f>
        <v>100</v>
      </c>
      <c r="C35" s="11">
        <f>VALUE(SUBSTITUTE(_xlfn.XLOOKUP($A35, Course!$A:$A,Course!C:C),"-",0))</f>
        <v>95</v>
      </c>
      <c r="D35" s="11">
        <f>VALUE(SUBSTITUTE(_xlfn.XLOOKUP($A35, Course!$A:$A,Course!D:D),"-",0))</f>
        <v>100</v>
      </c>
      <c r="E35" s="11">
        <f>VALUE(SUBSTITUTE(_xlfn.XLOOKUP($A35, Course!$A:$A,Course!E:E),"-",0))</f>
        <v>95</v>
      </c>
      <c r="F35" s="11">
        <f>VALUE(SUBSTITUTE(_xlfn.XLOOKUP($A35, Course!$A:$A,Course!F:F),"-",0))</f>
        <v>90</v>
      </c>
      <c r="G35" s="10">
        <f>VALUE(SUBSTITUTE(_xlfn.XLOOKUP($A35, Course!$A:$A,Course!G:G),"-",0))+VALUE(SUBSTITUTE(_xlfn.XLOOKUP($A35, Course!$A:$A,Course!M:M),"-",0))</f>
        <v>110</v>
      </c>
      <c r="H35" s="11">
        <f>VALUE(SUBSTITUTE(_xlfn.XLOOKUP($A35, Course!$A:$A,Course!H:H),"-",0))</f>
        <v>100</v>
      </c>
      <c r="I35" s="11">
        <f>VALUE(SUBSTITUTE(_xlfn.XLOOKUP($A35, Course!$A:$A,Course!I:I),"-",0))</f>
        <v>0</v>
      </c>
      <c r="J35" s="11">
        <f>VALUE(SUBSTITUTE(_xlfn.XLOOKUP($A35, Course!$A:$A,Course!J:J),"-",0))</f>
        <v>90</v>
      </c>
      <c r="K35" s="11">
        <f>VALUE(SUBSTITUTE(_xlfn.XLOOKUP($A35, Course!$A:$A,Course!K:K),"-",0))</f>
        <v>0</v>
      </c>
      <c r="L35" s="5">
        <f>IFERROR(VALUE(SUBSTITUTE(_xlfn.XLOOKUP($A35,Exam!$A:$A,Exam!C:C),"-",0)),0)</f>
        <v>0</v>
      </c>
      <c r="M35">
        <f>IFERROR(VALUE(SUBSTITUTE(_xlfn.XLOOKUP($A35,Exam!$A:$A,Exam!D:D),"-",0)),0)</f>
        <v>0</v>
      </c>
      <c r="N35">
        <f>IFERROR(VALUE(SUBSTITUTE(_xlfn.XLOOKUP($A35,Exam!$A:$A,Exam!E:E),"-",0)),0)</f>
        <v>0</v>
      </c>
      <c r="O35">
        <f>IFERROR(VALUE(SUBSTITUTE(_xlfn.XLOOKUP($A35,Exam!$A:$A,Exam!F:F),"-",0)),0)</f>
        <v>0</v>
      </c>
      <c r="P35">
        <f>IFERROR(VALUE(SUBSTITUTE(_xlfn.XLOOKUP($A35,Exam!$A:$A,Exam!G:G),"-",0)),0)</f>
        <v>0</v>
      </c>
      <c r="Q35">
        <f>IFERROR(VALUE(SUBSTITUTE(_xlfn.XLOOKUP($A35,Exam!$A:$A,Exam!H:H),"-",0)),0)</f>
        <v>0</v>
      </c>
      <c r="R35">
        <f>IFERROR(VALUE(SUBSTITUTE(_xlfn.XLOOKUP($A35,Exam!$A:$A,Exam!I:I),"-",0)),0)</f>
        <v>0</v>
      </c>
      <c r="S35">
        <f>IFERROR(VALUE(SUBSTITUTE(_xlfn.XLOOKUP($A35,Exam!$A:$A,Exam!J:J),"-",0)),0)</f>
        <v>0</v>
      </c>
      <c r="T35">
        <f>IFERROR(VALUE(SUBSTITUTE(_xlfn.XLOOKUP($A35,Exam!$A:$A,Exam!K:K),"-",0)),0)</f>
        <v>0</v>
      </c>
      <c r="U35">
        <f>IFERROR(VALUE(SUBSTITUTE(_xlfn.XLOOKUP($A35,Exam!$A:$A,Exam!L:L),"-",0)),0)</f>
        <v>0</v>
      </c>
      <c r="V35" s="5">
        <f>VALUE(SUBSTITUTE(_xlfn.XLOOKUP($A35, Course!$A:$A,Course!N:N),"-",0))</f>
        <v>100</v>
      </c>
      <c r="W35">
        <f>VALUE(SUBSTITUTE(_xlfn.XLOOKUP($A35, Course!$A:$A,Course!O:O),"-",0))</f>
        <v>100</v>
      </c>
      <c r="X35">
        <f>VALUE(SUBSTITUTE(_xlfn.XLOOKUP($A35, Course!$A:$A,Course!P:P),"-",0))</f>
        <v>90</v>
      </c>
      <c r="Y35">
        <f>VALUE(SUBSTITUTE(_xlfn.XLOOKUP($A35, Course!$A:$A,Course!Q:Q),"-",0))</f>
        <v>50</v>
      </c>
      <c r="Z35">
        <f>VALUE(SUBSTITUTE(_xlfn.XLOOKUP($A35, Course!$A:$A,Course!R:R),"-",0))</f>
        <v>80</v>
      </c>
      <c r="AA35" s="7">
        <f>(MAX(B35,L35)+MAX(C35,M35)+MAX(D35,N35)+MAX(E35,O35)+MAX(F35,P35)+MAX(G35,Q35)+MAX(H35,R35)+MAX(I35,S35)+MAX(J35,T35)+MAX(K35,U35))/10</f>
        <v>78</v>
      </c>
      <c r="AB35" s="3">
        <f>IFERROR(AVERAGE(V35:Z35),0)</f>
        <v>84</v>
      </c>
      <c r="AC35" s="3">
        <f>ROUNDUP(0.7*AA35+0.3*AB35,0)</f>
        <v>80</v>
      </c>
      <c r="AD35">
        <f t="shared" si="0"/>
        <v>4</v>
      </c>
    </row>
    <row r="36" spans="1:30" x14ac:dyDescent="0.5">
      <c r="A36" s="1" t="s">
        <v>103</v>
      </c>
      <c r="B36" s="9">
        <f>VALUE(SUBSTITUTE(_xlfn.XLOOKUP($A36, Course!$A:$A,Course!B:B),"-",0))+VALUE(SUBSTITUTE(_xlfn.XLOOKUP($A36, Course!$A:$A,Course!L:L),"-",0))</f>
        <v>120</v>
      </c>
      <c r="C36" s="11">
        <f>VALUE(SUBSTITUTE(_xlfn.XLOOKUP($A36, Course!$A:$A,Course!C:C),"-",0))</f>
        <v>100</v>
      </c>
      <c r="D36" s="11">
        <f>VALUE(SUBSTITUTE(_xlfn.XLOOKUP($A36, Course!$A:$A,Course!D:D),"-",0))</f>
        <v>100</v>
      </c>
      <c r="E36" s="11">
        <f>VALUE(SUBSTITUTE(_xlfn.XLOOKUP($A36, Course!$A:$A,Course!E:E),"-",0))</f>
        <v>65</v>
      </c>
      <c r="F36" s="11">
        <f>VALUE(SUBSTITUTE(_xlfn.XLOOKUP($A36, Course!$A:$A,Course!F:F),"-",0))</f>
        <v>94</v>
      </c>
      <c r="G36" s="10">
        <f>VALUE(SUBSTITUTE(_xlfn.XLOOKUP($A36, Course!$A:$A,Course!G:G),"-",0))+VALUE(SUBSTITUTE(_xlfn.XLOOKUP($A36, Course!$A:$A,Course!M:M),"-",0))</f>
        <v>110</v>
      </c>
      <c r="H36" s="11">
        <f>VALUE(SUBSTITUTE(_xlfn.XLOOKUP($A36, Course!$A:$A,Course!H:H),"-",0))</f>
        <v>100</v>
      </c>
      <c r="I36" s="11">
        <f>VALUE(SUBSTITUTE(_xlfn.XLOOKUP($A36, Course!$A:$A,Course!I:I),"-",0))</f>
        <v>95</v>
      </c>
      <c r="J36" s="11">
        <f>VALUE(SUBSTITUTE(_xlfn.XLOOKUP($A36, Course!$A:$A,Course!J:J),"-",0))</f>
        <v>70</v>
      </c>
      <c r="K36" s="11">
        <f>VALUE(SUBSTITUTE(_xlfn.XLOOKUP($A36, Course!$A:$A,Course!K:K),"-",0))</f>
        <v>95</v>
      </c>
      <c r="L36" s="5">
        <f>IFERROR(VALUE(SUBSTITUTE(_xlfn.XLOOKUP($A36,Exam!$A:$A,Exam!C:C),"-",0)),0)</f>
        <v>0</v>
      </c>
      <c r="M36">
        <f>IFERROR(VALUE(SUBSTITUTE(_xlfn.XLOOKUP($A36,Exam!$A:$A,Exam!D:D),"-",0)),0)</f>
        <v>0</v>
      </c>
      <c r="N36">
        <f>IFERROR(VALUE(SUBSTITUTE(_xlfn.XLOOKUP($A36,Exam!$A:$A,Exam!E:E),"-",0)),0)</f>
        <v>0</v>
      </c>
      <c r="O36">
        <f>IFERROR(VALUE(SUBSTITUTE(_xlfn.XLOOKUP($A36,Exam!$A:$A,Exam!F:F),"-",0)),0)</f>
        <v>0</v>
      </c>
      <c r="P36">
        <f>IFERROR(VALUE(SUBSTITUTE(_xlfn.XLOOKUP($A36,Exam!$A:$A,Exam!G:G),"-",0)),0)</f>
        <v>0</v>
      </c>
      <c r="Q36">
        <f>IFERROR(VALUE(SUBSTITUTE(_xlfn.XLOOKUP($A36,Exam!$A:$A,Exam!H:H),"-",0)),0)</f>
        <v>0</v>
      </c>
      <c r="R36">
        <f>IFERROR(VALUE(SUBSTITUTE(_xlfn.XLOOKUP($A36,Exam!$A:$A,Exam!I:I),"-",0)),0)</f>
        <v>0</v>
      </c>
      <c r="S36">
        <f>IFERROR(VALUE(SUBSTITUTE(_xlfn.XLOOKUP($A36,Exam!$A:$A,Exam!J:J),"-",0)),0)</f>
        <v>0</v>
      </c>
      <c r="T36">
        <f>IFERROR(VALUE(SUBSTITUTE(_xlfn.XLOOKUP($A36,Exam!$A:$A,Exam!K:K),"-",0)),0)</f>
        <v>0</v>
      </c>
      <c r="U36">
        <f>IFERROR(VALUE(SUBSTITUTE(_xlfn.XLOOKUP($A36,Exam!$A:$A,Exam!L:L),"-",0)),0)</f>
        <v>0</v>
      </c>
      <c r="V36" s="5">
        <f>VALUE(SUBSTITUTE(_xlfn.XLOOKUP($A36, Course!$A:$A,Course!N:N),"-",0))</f>
        <v>100</v>
      </c>
      <c r="W36">
        <f>VALUE(SUBSTITUTE(_xlfn.XLOOKUP($A36, Course!$A:$A,Course!O:O),"-",0))</f>
        <v>100</v>
      </c>
      <c r="X36">
        <f>VALUE(SUBSTITUTE(_xlfn.XLOOKUP($A36, Course!$A:$A,Course!P:P),"-",0))</f>
        <v>95</v>
      </c>
      <c r="Y36">
        <f>VALUE(SUBSTITUTE(_xlfn.XLOOKUP($A36, Course!$A:$A,Course!Q:Q),"-",0))</f>
        <v>100</v>
      </c>
      <c r="Z36">
        <f>VALUE(SUBSTITUTE(_xlfn.XLOOKUP($A36, Course!$A:$A,Course!R:R),"-",0))</f>
        <v>90</v>
      </c>
      <c r="AA36" s="7">
        <f>(MAX(B36,L36)+MAX(C36,M36)+MAX(D36,N36)+MAX(E36,O36)+MAX(F36,P36)+MAX(G36,Q36)+MAX(H36,R36)+MAX(I36,S36)+MAX(J36,T36)+MAX(K36,U36))/10</f>
        <v>94.9</v>
      </c>
      <c r="AB36" s="3">
        <f>IFERROR(AVERAGE(V36:Z36),0)</f>
        <v>97</v>
      </c>
      <c r="AC36" s="3">
        <f>ROUNDUP(0.7*AA36+0.3*AB36,0)</f>
        <v>96</v>
      </c>
      <c r="AD36">
        <f t="shared" si="0"/>
        <v>5</v>
      </c>
    </row>
    <row r="37" spans="1:30" x14ac:dyDescent="0.5">
      <c r="A37" s="1" t="s">
        <v>36</v>
      </c>
      <c r="B37" s="9">
        <f>VALUE(SUBSTITUTE(_xlfn.XLOOKUP($A37, Course!$A:$A,Course!B:B),"-",0))+VALUE(SUBSTITUTE(_xlfn.XLOOKUP($A37, Course!$A:$A,Course!L:L),"-",0))</f>
        <v>120</v>
      </c>
      <c r="C37" s="11">
        <f>VALUE(SUBSTITUTE(_xlfn.XLOOKUP($A37, Course!$A:$A,Course!C:C),"-",0))</f>
        <v>100</v>
      </c>
      <c r="D37" s="11">
        <f>VALUE(SUBSTITUTE(_xlfn.XLOOKUP($A37, Course!$A:$A,Course!D:D),"-",0))</f>
        <v>0</v>
      </c>
      <c r="E37" s="11">
        <f>VALUE(SUBSTITUTE(_xlfn.XLOOKUP($A37, Course!$A:$A,Course!E:E),"-",0))</f>
        <v>0</v>
      </c>
      <c r="F37" s="11">
        <f>VALUE(SUBSTITUTE(_xlfn.XLOOKUP($A37, Course!$A:$A,Course!F:F),"-",0))</f>
        <v>85</v>
      </c>
      <c r="G37" s="10">
        <f>VALUE(SUBSTITUTE(_xlfn.XLOOKUP($A37, Course!$A:$A,Course!G:G),"-",0))+VALUE(SUBSTITUTE(_xlfn.XLOOKUP($A37, Course!$A:$A,Course!M:M),"-",0))</f>
        <v>90</v>
      </c>
      <c r="H37" s="11">
        <f>VALUE(SUBSTITUTE(_xlfn.XLOOKUP($A37, Course!$A:$A,Course!H:H),"-",0))</f>
        <v>0</v>
      </c>
      <c r="I37" s="11">
        <f>VALUE(SUBSTITUTE(_xlfn.XLOOKUP($A37, Course!$A:$A,Course!I:I),"-",0))</f>
        <v>90</v>
      </c>
      <c r="J37" s="11">
        <f>VALUE(SUBSTITUTE(_xlfn.XLOOKUP($A37, Course!$A:$A,Course!J:J),"-",0))</f>
        <v>0</v>
      </c>
      <c r="K37" s="11">
        <f>VALUE(SUBSTITUTE(_xlfn.XLOOKUP($A37, Course!$A:$A,Course!K:K),"-",0))</f>
        <v>70</v>
      </c>
      <c r="L37" s="5">
        <f>IFERROR(VALUE(SUBSTITUTE(_xlfn.XLOOKUP($A37,Exam!$A:$A,Exam!C:C),"-",0)),0)</f>
        <v>0</v>
      </c>
      <c r="M37">
        <f>IFERROR(VALUE(SUBSTITUTE(_xlfn.XLOOKUP($A37,Exam!$A:$A,Exam!D:D),"-",0)),0)</f>
        <v>0</v>
      </c>
      <c r="N37">
        <f>IFERROR(VALUE(SUBSTITUTE(_xlfn.XLOOKUP($A37,Exam!$A:$A,Exam!E:E),"-",0)),0)</f>
        <v>95</v>
      </c>
      <c r="O37">
        <f>IFERROR(VALUE(SUBSTITUTE(_xlfn.XLOOKUP($A37,Exam!$A:$A,Exam!F:F),"-",0)),0)</f>
        <v>100</v>
      </c>
      <c r="P37">
        <f>IFERROR(VALUE(SUBSTITUTE(_xlfn.XLOOKUP($A37,Exam!$A:$A,Exam!G:G),"-",0)),0)</f>
        <v>0</v>
      </c>
      <c r="Q37">
        <f>IFERROR(VALUE(SUBSTITUTE(_xlfn.XLOOKUP($A37,Exam!$A:$A,Exam!H:H),"-",0)),0)</f>
        <v>0</v>
      </c>
      <c r="R37">
        <f>IFERROR(VALUE(SUBSTITUTE(_xlfn.XLOOKUP($A37,Exam!$A:$A,Exam!I:I),"-",0)),0)</f>
        <v>100</v>
      </c>
      <c r="S37">
        <f>IFERROR(VALUE(SUBSTITUTE(_xlfn.XLOOKUP($A37,Exam!$A:$A,Exam!J:J),"-",0)),0)</f>
        <v>0</v>
      </c>
      <c r="T37">
        <f>IFERROR(VALUE(SUBSTITUTE(_xlfn.XLOOKUP($A37,Exam!$A:$A,Exam!K:K),"-",0)),0)</f>
        <v>90</v>
      </c>
      <c r="U37">
        <f>IFERROR(VALUE(SUBSTITUTE(_xlfn.XLOOKUP($A37,Exam!$A:$A,Exam!L:L),"-",0)),0)</f>
        <v>0</v>
      </c>
      <c r="V37" s="5">
        <f>VALUE(SUBSTITUTE(_xlfn.XLOOKUP($A37, Course!$A:$A,Course!N:N),"-",0))</f>
        <v>100</v>
      </c>
      <c r="W37">
        <f>VALUE(SUBSTITUTE(_xlfn.XLOOKUP($A37, Course!$A:$A,Course!O:O),"-",0))</f>
        <v>100</v>
      </c>
      <c r="X37">
        <f>VALUE(SUBSTITUTE(_xlfn.XLOOKUP($A37, Course!$A:$A,Course!P:P),"-",0))</f>
        <v>95</v>
      </c>
      <c r="Y37">
        <f>VALUE(SUBSTITUTE(_xlfn.XLOOKUP($A37, Course!$A:$A,Course!Q:Q),"-",0))</f>
        <v>100</v>
      </c>
      <c r="Z37">
        <f>VALUE(SUBSTITUTE(_xlfn.XLOOKUP($A37, Course!$A:$A,Course!R:R),"-",0))</f>
        <v>100</v>
      </c>
      <c r="AA37" s="7">
        <f>(MAX(B37,L37)+MAX(C37,M37)+MAX(D37,N37)+MAX(E37,O37)+MAX(F37,P37)+MAX(G37,Q37)+MAX(H37,R37)+MAX(I37,S37)+MAX(J37,T37)+MAX(K37,U37))/10</f>
        <v>94</v>
      </c>
      <c r="AB37" s="3">
        <f>IFERROR(AVERAGE(V37:Z37),0)</f>
        <v>99</v>
      </c>
      <c r="AC37" s="3">
        <f>ROUNDUP(0.7*AA37+0.3*AB37,0)</f>
        <v>96</v>
      </c>
      <c r="AD37">
        <f t="shared" si="0"/>
        <v>5</v>
      </c>
    </row>
    <row r="38" spans="1:30" x14ac:dyDescent="0.5">
      <c r="A38" s="1" t="s">
        <v>51</v>
      </c>
      <c r="B38" s="9">
        <f>VALUE(SUBSTITUTE(_xlfn.XLOOKUP($A38, Course!$A:$A,Course!B:B),"-",0))+VALUE(SUBSTITUTE(_xlfn.XLOOKUP($A38, Course!$A:$A,Course!L:L),"-",0))</f>
        <v>0</v>
      </c>
      <c r="C38" s="11">
        <f>VALUE(SUBSTITUTE(_xlfn.XLOOKUP($A38, Course!$A:$A,Course!C:C),"-",0))</f>
        <v>85</v>
      </c>
      <c r="D38" s="11">
        <f>VALUE(SUBSTITUTE(_xlfn.XLOOKUP($A38, Course!$A:$A,Course!D:D),"-",0))</f>
        <v>30</v>
      </c>
      <c r="E38" s="11">
        <f>VALUE(SUBSTITUTE(_xlfn.XLOOKUP($A38, Course!$A:$A,Course!E:E),"-",0))</f>
        <v>55</v>
      </c>
      <c r="F38" s="11">
        <f>VALUE(SUBSTITUTE(_xlfn.XLOOKUP($A38, Course!$A:$A,Course!F:F),"-",0))</f>
        <v>0</v>
      </c>
      <c r="G38" s="10">
        <f>VALUE(SUBSTITUTE(_xlfn.XLOOKUP($A38, Course!$A:$A,Course!G:G),"-",0))+VALUE(SUBSTITUTE(_xlfn.XLOOKUP($A38, Course!$A:$A,Course!M:M),"-",0))</f>
        <v>0</v>
      </c>
      <c r="H38" s="11">
        <f>VALUE(SUBSTITUTE(_xlfn.XLOOKUP($A38, Course!$A:$A,Course!H:H),"-",0))</f>
        <v>95</v>
      </c>
      <c r="I38" s="11">
        <f>VALUE(SUBSTITUTE(_xlfn.XLOOKUP($A38, Course!$A:$A,Course!I:I),"-",0))</f>
        <v>75</v>
      </c>
      <c r="J38" s="11">
        <f>VALUE(SUBSTITUTE(_xlfn.XLOOKUP($A38, Course!$A:$A,Course!J:J),"-",0))</f>
        <v>0</v>
      </c>
      <c r="K38" s="11">
        <f>VALUE(SUBSTITUTE(_xlfn.XLOOKUP($A38, Course!$A:$A,Course!K:K),"-",0))</f>
        <v>70</v>
      </c>
      <c r="L38" s="5">
        <f>IFERROR(VALUE(SUBSTITUTE(_xlfn.XLOOKUP($A38,Exam!$A:$A,Exam!C:C),"-",0)),0)</f>
        <v>90</v>
      </c>
      <c r="M38">
        <f>IFERROR(VALUE(SUBSTITUTE(_xlfn.XLOOKUP($A38,Exam!$A:$A,Exam!D:D),"-",0)),0)</f>
        <v>0</v>
      </c>
      <c r="N38">
        <f>IFERROR(VALUE(SUBSTITUTE(_xlfn.XLOOKUP($A38,Exam!$A:$A,Exam!E:E),"-",0)),0)</f>
        <v>70</v>
      </c>
      <c r="O38">
        <f>IFERROR(VALUE(SUBSTITUTE(_xlfn.XLOOKUP($A38,Exam!$A:$A,Exam!F:F),"-",0)),0)</f>
        <v>0</v>
      </c>
      <c r="P38">
        <f>IFERROR(VALUE(SUBSTITUTE(_xlfn.XLOOKUP($A38,Exam!$A:$A,Exam!G:G),"-",0)),0)</f>
        <v>100</v>
      </c>
      <c r="Q38">
        <f>IFERROR(VALUE(SUBSTITUTE(_xlfn.XLOOKUP($A38,Exam!$A:$A,Exam!H:H),"-",0)),0)</f>
        <v>90</v>
      </c>
      <c r="R38">
        <f>IFERROR(VALUE(SUBSTITUTE(_xlfn.XLOOKUP($A38,Exam!$A:$A,Exam!I:I),"-",0)),0)</f>
        <v>0</v>
      </c>
      <c r="S38">
        <f>IFERROR(VALUE(SUBSTITUTE(_xlfn.XLOOKUP($A38,Exam!$A:$A,Exam!J:J),"-",0)),0)</f>
        <v>0</v>
      </c>
      <c r="T38">
        <f>IFERROR(VALUE(SUBSTITUTE(_xlfn.XLOOKUP($A38,Exam!$A:$A,Exam!K:K),"-",0)),0)</f>
        <v>100</v>
      </c>
      <c r="U38">
        <f>IFERROR(VALUE(SUBSTITUTE(_xlfn.XLOOKUP($A38,Exam!$A:$A,Exam!L:L),"-",0)),0)</f>
        <v>0</v>
      </c>
      <c r="V38" s="5">
        <f>VALUE(SUBSTITUTE(_xlfn.XLOOKUP($A38, Course!$A:$A,Course!N:N),"-",0))</f>
        <v>100</v>
      </c>
      <c r="W38">
        <f>VALUE(SUBSTITUTE(_xlfn.XLOOKUP($A38, Course!$A:$A,Course!O:O),"-",0))</f>
        <v>50</v>
      </c>
      <c r="X38">
        <f>VALUE(SUBSTITUTE(_xlfn.XLOOKUP($A38, Course!$A:$A,Course!P:P),"-",0))</f>
        <v>0</v>
      </c>
      <c r="Y38">
        <f>VALUE(SUBSTITUTE(_xlfn.XLOOKUP($A38, Course!$A:$A,Course!Q:Q),"-",0))</f>
        <v>100</v>
      </c>
      <c r="Z38">
        <f>VALUE(SUBSTITUTE(_xlfn.XLOOKUP($A38, Course!$A:$A,Course!R:R),"-",0))</f>
        <v>100</v>
      </c>
      <c r="AA38" s="7">
        <f>(MAX(B38,L38)+MAX(C38,M38)+MAX(D38,N38)+MAX(E38,O38)+MAX(F38,P38)+MAX(G38,Q38)+MAX(H38,R38)+MAX(I38,S38)+MAX(J38,T38)+MAX(K38,U38))/10</f>
        <v>83</v>
      </c>
      <c r="AB38" s="3">
        <f>IFERROR(AVERAGE(V38:Z38),0)</f>
        <v>70</v>
      </c>
      <c r="AC38" s="3">
        <f>ROUNDUP(0.7*AA38+0.3*AB38,0)</f>
        <v>80</v>
      </c>
      <c r="AD38">
        <f t="shared" si="0"/>
        <v>4</v>
      </c>
    </row>
    <row r="39" spans="1:30" x14ac:dyDescent="0.5">
      <c r="A39" s="1" t="s">
        <v>95</v>
      </c>
      <c r="B39" s="9">
        <f>VALUE(SUBSTITUTE(_xlfn.XLOOKUP($A39, Course!$A:$A,Course!B:B),"-",0))+VALUE(SUBSTITUTE(_xlfn.XLOOKUP($A39, Course!$A:$A,Course!L:L),"-",0))</f>
        <v>120</v>
      </c>
      <c r="C39" s="11">
        <f>VALUE(SUBSTITUTE(_xlfn.XLOOKUP($A39, Course!$A:$A,Course!C:C),"-",0))</f>
        <v>100</v>
      </c>
      <c r="D39" s="11">
        <f>VALUE(SUBSTITUTE(_xlfn.XLOOKUP($A39, Course!$A:$A,Course!D:D),"-",0))</f>
        <v>100</v>
      </c>
      <c r="E39" s="11">
        <f>VALUE(SUBSTITUTE(_xlfn.XLOOKUP($A39, Course!$A:$A,Course!E:E),"-",0))</f>
        <v>60</v>
      </c>
      <c r="F39" s="11">
        <f>VALUE(SUBSTITUTE(_xlfn.XLOOKUP($A39, Course!$A:$A,Course!F:F),"-",0))</f>
        <v>90</v>
      </c>
      <c r="G39" s="10">
        <f>VALUE(SUBSTITUTE(_xlfn.XLOOKUP($A39, Course!$A:$A,Course!G:G),"-",0))+VALUE(SUBSTITUTE(_xlfn.XLOOKUP($A39, Course!$A:$A,Course!M:M),"-",0))</f>
        <v>65</v>
      </c>
      <c r="H39" s="11">
        <f>VALUE(SUBSTITUTE(_xlfn.XLOOKUP($A39, Course!$A:$A,Course!H:H),"-",0))</f>
        <v>100</v>
      </c>
      <c r="I39" s="11">
        <f>VALUE(SUBSTITUTE(_xlfn.XLOOKUP($A39, Course!$A:$A,Course!I:I),"-",0))</f>
        <v>85</v>
      </c>
      <c r="J39" s="11">
        <f>VALUE(SUBSTITUTE(_xlfn.XLOOKUP($A39, Course!$A:$A,Course!J:J),"-",0))</f>
        <v>80</v>
      </c>
      <c r="K39" s="11">
        <f>VALUE(SUBSTITUTE(_xlfn.XLOOKUP($A39, Course!$A:$A,Course!K:K),"-",0))</f>
        <v>80</v>
      </c>
      <c r="L39" s="5">
        <f>IFERROR(VALUE(SUBSTITUTE(_xlfn.XLOOKUP($A39,Exam!$A:$A,Exam!C:C),"-",0)),0)</f>
        <v>0</v>
      </c>
      <c r="M39">
        <f>IFERROR(VALUE(SUBSTITUTE(_xlfn.XLOOKUP($A39,Exam!$A:$A,Exam!D:D),"-",0)),0)</f>
        <v>0</v>
      </c>
      <c r="N39">
        <f>IFERROR(VALUE(SUBSTITUTE(_xlfn.XLOOKUP($A39,Exam!$A:$A,Exam!E:E),"-",0)),0)</f>
        <v>0</v>
      </c>
      <c r="O39">
        <f>IFERROR(VALUE(SUBSTITUTE(_xlfn.XLOOKUP($A39,Exam!$A:$A,Exam!F:F),"-",0)),0)</f>
        <v>100</v>
      </c>
      <c r="P39">
        <f>IFERROR(VALUE(SUBSTITUTE(_xlfn.XLOOKUP($A39,Exam!$A:$A,Exam!G:G),"-",0)),0)</f>
        <v>0</v>
      </c>
      <c r="Q39">
        <f>IFERROR(VALUE(SUBSTITUTE(_xlfn.XLOOKUP($A39,Exam!$A:$A,Exam!H:H),"-",0)),0)</f>
        <v>100</v>
      </c>
      <c r="R39">
        <f>IFERROR(VALUE(SUBSTITUTE(_xlfn.XLOOKUP($A39,Exam!$A:$A,Exam!I:I),"-",0)),0)</f>
        <v>0</v>
      </c>
      <c r="S39">
        <f>IFERROR(VALUE(SUBSTITUTE(_xlfn.XLOOKUP($A39,Exam!$A:$A,Exam!J:J),"-",0)),0)</f>
        <v>0</v>
      </c>
      <c r="T39">
        <f>IFERROR(VALUE(SUBSTITUTE(_xlfn.XLOOKUP($A39,Exam!$A:$A,Exam!K:K),"-",0)),0)</f>
        <v>0</v>
      </c>
      <c r="U39">
        <f>IFERROR(VALUE(SUBSTITUTE(_xlfn.XLOOKUP($A39,Exam!$A:$A,Exam!L:L),"-",0)),0)</f>
        <v>0</v>
      </c>
      <c r="V39" s="5">
        <f>VALUE(SUBSTITUTE(_xlfn.XLOOKUP($A39, Course!$A:$A,Course!N:N),"-",0))</f>
        <v>100</v>
      </c>
      <c r="W39">
        <f>VALUE(SUBSTITUTE(_xlfn.XLOOKUP($A39, Course!$A:$A,Course!O:O),"-",0))</f>
        <v>100</v>
      </c>
      <c r="X39">
        <f>VALUE(SUBSTITUTE(_xlfn.XLOOKUP($A39, Course!$A:$A,Course!P:P),"-",0))</f>
        <v>100</v>
      </c>
      <c r="Y39">
        <f>VALUE(SUBSTITUTE(_xlfn.XLOOKUP($A39, Course!$A:$A,Course!Q:Q),"-",0))</f>
        <v>100</v>
      </c>
      <c r="Z39">
        <f>VALUE(SUBSTITUTE(_xlfn.XLOOKUP($A39, Course!$A:$A,Course!R:R),"-",0))</f>
        <v>100</v>
      </c>
      <c r="AA39" s="7">
        <f>(MAX(B39,L39)+MAX(C39,M39)+MAX(D39,N39)+MAX(E39,O39)+MAX(F39,P39)+MAX(G39,Q39)+MAX(H39,R39)+MAX(I39,S39)+MAX(J39,T39)+MAX(K39,U39))/10</f>
        <v>95.5</v>
      </c>
      <c r="AB39" s="3">
        <f>IFERROR(AVERAGE(V39:Z39),0)</f>
        <v>100</v>
      </c>
      <c r="AC39" s="3">
        <f>ROUNDUP(0.7*AA39+0.3*AB39,0)</f>
        <v>97</v>
      </c>
      <c r="AD39">
        <f t="shared" si="0"/>
        <v>5</v>
      </c>
    </row>
    <row r="40" spans="1:30" x14ac:dyDescent="0.5">
      <c r="A40" s="1" t="s">
        <v>37</v>
      </c>
      <c r="B40" s="9">
        <f>VALUE(SUBSTITUTE(_xlfn.XLOOKUP($A40, Course!$A:$A,Course!B:B),"-",0))+VALUE(SUBSTITUTE(_xlfn.XLOOKUP($A40, Course!$A:$A,Course!L:L),"-",0))</f>
        <v>120</v>
      </c>
      <c r="C40" s="11">
        <f>VALUE(SUBSTITUTE(_xlfn.XLOOKUP($A40, Course!$A:$A,Course!C:C),"-",0))</f>
        <v>100</v>
      </c>
      <c r="D40" s="11">
        <f>VALUE(SUBSTITUTE(_xlfn.XLOOKUP($A40, Course!$A:$A,Course!D:D),"-",0))</f>
        <v>95</v>
      </c>
      <c r="E40" s="11">
        <f>VALUE(SUBSTITUTE(_xlfn.XLOOKUP($A40, Course!$A:$A,Course!E:E),"-",0))</f>
        <v>80</v>
      </c>
      <c r="F40" s="11">
        <f>VALUE(SUBSTITUTE(_xlfn.XLOOKUP($A40, Course!$A:$A,Course!F:F),"-",0))</f>
        <v>100</v>
      </c>
      <c r="G40" s="10">
        <f>VALUE(SUBSTITUTE(_xlfn.XLOOKUP($A40, Course!$A:$A,Course!G:G),"-",0))+VALUE(SUBSTITUTE(_xlfn.XLOOKUP($A40, Course!$A:$A,Course!M:M),"-",0))</f>
        <v>100</v>
      </c>
      <c r="H40" s="11">
        <f>VALUE(SUBSTITUTE(_xlfn.XLOOKUP($A40, Course!$A:$A,Course!H:H),"-",0))</f>
        <v>100</v>
      </c>
      <c r="I40" s="11">
        <f>VALUE(SUBSTITUTE(_xlfn.XLOOKUP($A40, Course!$A:$A,Course!I:I),"-",0))</f>
        <v>100</v>
      </c>
      <c r="J40" s="11">
        <f>VALUE(SUBSTITUTE(_xlfn.XLOOKUP($A40, Course!$A:$A,Course!J:J),"-",0))</f>
        <v>0</v>
      </c>
      <c r="K40" s="11">
        <f>VALUE(SUBSTITUTE(_xlfn.XLOOKUP($A40, Course!$A:$A,Course!K:K),"-",0))</f>
        <v>90</v>
      </c>
      <c r="L40" s="5">
        <f>IFERROR(VALUE(SUBSTITUTE(_xlfn.XLOOKUP($A40,Exam!$A:$A,Exam!C:C),"-",0)),0)</f>
        <v>0</v>
      </c>
      <c r="M40">
        <f>IFERROR(VALUE(SUBSTITUTE(_xlfn.XLOOKUP($A40,Exam!$A:$A,Exam!D:D),"-",0)),0)</f>
        <v>0</v>
      </c>
      <c r="N40">
        <f>IFERROR(VALUE(SUBSTITUTE(_xlfn.XLOOKUP($A40,Exam!$A:$A,Exam!E:E),"-",0)),0)</f>
        <v>0</v>
      </c>
      <c r="O40">
        <f>IFERROR(VALUE(SUBSTITUTE(_xlfn.XLOOKUP($A40,Exam!$A:$A,Exam!F:F),"-",0)),0)</f>
        <v>0</v>
      </c>
      <c r="P40">
        <f>IFERROR(VALUE(SUBSTITUTE(_xlfn.XLOOKUP($A40,Exam!$A:$A,Exam!G:G),"-",0)),0)</f>
        <v>0</v>
      </c>
      <c r="Q40">
        <f>IFERROR(VALUE(SUBSTITUTE(_xlfn.XLOOKUP($A40,Exam!$A:$A,Exam!H:H),"-",0)),0)</f>
        <v>0</v>
      </c>
      <c r="R40">
        <f>IFERROR(VALUE(SUBSTITUTE(_xlfn.XLOOKUP($A40,Exam!$A:$A,Exam!I:I),"-",0)),0)</f>
        <v>0</v>
      </c>
      <c r="S40">
        <f>IFERROR(VALUE(SUBSTITUTE(_xlfn.XLOOKUP($A40,Exam!$A:$A,Exam!J:J),"-",0)),0)</f>
        <v>0</v>
      </c>
      <c r="T40">
        <f>IFERROR(VALUE(SUBSTITUTE(_xlfn.XLOOKUP($A40,Exam!$A:$A,Exam!K:K),"-",0)),0)</f>
        <v>90</v>
      </c>
      <c r="U40">
        <f>IFERROR(VALUE(SUBSTITUTE(_xlfn.XLOOKUP($A40,Exam!$A:$A,Exam!L:L),"-",0)),0)</f>
        <v>0</v>
      </c>
      <c r="V40" s="5">
        <f>VALUE(SUBSTITUTE(_xlfn.XLOOKUP($A40, Course!$A:$A,Course!N:N),"-",0))</f>
        <v>95</v>
      </c>
      <c r="W40">
        <f>VALUE(SUBSTITUTE(_xlfn.XLOOKUP($A40, Course!$A:$A,Course!O:O),"-",0))</f>
        <v>100</v>
      </c>
      <c r="X40">
        <f>VALUE(SUBSTITUTE(_xlfn.XLOOKUP($A40, Course!$A:$A,Course!P:P),"-",0))</f>
        <v>100</v>
      </c>
      <c r="Y40">
        <f>VALUE(SUBSTITUTE(_xlfn.XLOOKUP($A40, Course!$A:$A,Course!Q:Q),"-",0))</f>
        <v>100</v>
      </c>
      <c r="Z40">
        <f>VALUE(SUBSTITUTE(_xlfn.XLOOKUP($A40, Course!$A:$A,Course!R:R),"-",0))</f>
        <v>100</v>
      </c>
      <c r="AA40" s="7">
        <f>(MAX(B40,L40)+MAX(C40,M40)+MAX(D40,N40)+MAX(E40,O40)+MAX(F40,P40)+MAX(G40,Q40)+MAX(H40,R40)+MAX(I40,S40)+MAX(J40,T40)+MAX(K40,U40))/10</f>
        <v>97.5</v>
      </c>
      <c r="AB40" s="3">
        <f>IFERROR(AVERAGE(V40:Z40),0)</f>
        <v>99</v>
      </c>
      <c r="AC40" s="3">
        <f>ROUNDUP(0.7*AA40+0.3*AB40,0)</f>
        <v>98</v>
      </c>
      <c r="AD40">
        <f t="shared" si="0"/>
        <v>5</v>
      </c>
    </row>
    <row r="41" spans="1:30" x14ac:dyDescent="0.5">
      <c r="A41" s="1" t="s">
        <v>112</v>
      </c>
      <c r="B41" s="9">
        <f>VALUE(SUBSTITUTE(_xlfn.XLOOKUP($A41, Course!$A:$A,Course!B:B),"-",0))+VALUE(SUBSTITUTE(_xlfn.XLOOKUP($A41, Course!$A:$A,Course!L:L),"-",0))</f>
        <v>116.67</v>
      </c>
      <c r="C41" s="11">
        <f>VALUE(SUBSTITUTE(_xlfn.XLOOKUP($A41, Course!$A:$A,Course!C:C),"-",0))</f>
        <v>100</v>
      </c>
      <c r="D41" s="11">
        <f>VALUE(SUBSTITUTE(_xlfn.XLOOKUP($A41, Course!$A:$A,Course!D:D),"-",0))</f>
        <v>0</v>
      </c>
      <c r="E41" s="11">
        <f>VALUE(SUBSTITUTE(_xlfn.XLOOKUP($A41, Course!$A:$A,Course!E:E),"-",0))</f>
        <v>85</v>
      </c>
      <c r="F41" s="11">
        <f>VALUE(SUBSTITUTE(_xlfn.XLOOKUP($A41, Course!$A:$A,Course!F:F),"-",0))</f>
        <v>0</v>
      </c>
      <c r="G41" s="10">
        <f>VALUE(SUBSTITUTE(_xlfn.XLOOKUP($A41, Course!$A:$A,Course!G:G),"-",0))+VALUE(SUBSTITUTE(_xlfn.XLOOKUP($A41, Course!$A:$A,Course!M:M),"-",0))</f>
        <v>75</v>
      </c>
      <c r="H41" s="11">
        <f>VALUE(SUBSTITUTE(_xlfn.XLOOKUP($A41, Course!$A:$A,Course!H:H),"-",0))</f>
        <v>50</v>
      </c>
      <c r="I41" s="11">
        <f>VALUE(SUBSTITUTE(_xlfn.XLOOKUP($A41, Course!$A:$A,Course!I:I),"-",0))</f>
        <v>90</v>
      </c>
      <c r="J41" s="11">
        <f>VALUE(SUBSTITUTE(_xlfn.XLOOKUP($A41, Course!$A:$A,Course!J:J),"-",0))</f>
        <v>0</v>
      </c>
      <c r="K41" s="11">
        <f>VALUE(SUBSTITUTE(_xlfn.XLOOKUP($A41, Course!$A:$A,Course!K:K),"-",0))</f>
        <v>65</v>
      </c>
      <c r="L41" s="5">
        <f>IFERROR(VALUE(SUBSTITUTE(_xlfn.XLOOKUP($A41,Exam!$A:$A,Exam!C:C),"-",0)),0)</f>
        <v>0</v>
      </c>
      <c r="M41">
        <f>IFERROR(VALUE(SUBSTITUTE(_xlfn.XLOOKUP($A41,Exam!$A:$A,Exam!D:D),"-",0)),0)</f>
        <v>0</v>
      </c>
      <c r="N41">
        <f>IFERROR(VALUE(SUBSTITUTE(_xlfn.XLOOKUP($A41,Exam!$A:$A,Exam!E:E),"-",0)),0)</f>
        <v>0</v>
      </c>
      <c r="O41">
        <f>IFERROR(VALUE(SUBSTITUTE(_xlfn.XLOOKUP($A41,Exam!$A:$A,Exam!F:F),"-",0)),0)</f>
        <v>0</v>
      </c>
      <c r="P41">
        <f>IFERROR(VALUE(SUBSTITUTE(_xlfn.XLOOKUP($A41,Exam!$A:$A,Exam!G:G),"-",0)),0)</f>
        <v>100</v>
      </c>
      <c r="Q41">
        <f>IFERROR(VALUE(SUBSTITUTE(_xlfn.XLOOKUP($A41,Exam!$A:$A,Exam!H:H),"-",0)),0)</f>
        <v>0</v>
      </c>
      <c r="R41">
        <f>IFERROR(VALUE(SUBSTITUTE(_xlfn.XLOOKUP($A41,Exam!$A:$A,Exam!I:I),"-",0)),0)</f>
        <v>0</v>
      </c>
      <c r="S41">
        <f>IFERROR(VALUE(SUBSTITUTE(_xlfn.XLOOKUP($A41,Exam!$A:$A,Exam!J:J),"-",0)),0)</f>
        <v>0</v>
      </c>
      <c r="T41">
        <f>IFERROR(VALUE(SUBSTITUTE(_xlfn.XLOOKUP($A41,Exam!$A:$A,Exam!K:K),"-",0)),0)</f>
        <v>80</v>
      </c>
      <c r="U41">
        <f>IFERROR(VALUE(SUBSTITUTE(_xlfn.XLOOKUP($A41,Exam!$A:$A,Exam!L:L),"-",0)),0)</f>
        <v>0</v>
      </c>
      <c r="V41" s="5">
        <f>VALUE(SUBSTITUTE(_xlfn.XLOOKUP($A41, Course!$A:$A,Course!N:N),"-",0))</f>
        <v>76</v>
      </c>
      <c r="W41">
        <f>VALUE(SUBSTITUTE(_xlfn.XLOOKUP($A41, Course!$A:$A,Course!O:O),"-",0))</f>
        <v>0</v>
      </c>
      <c r="X41">
        <f>VALUE(SUBSTITUTE(_xlfn.XLOOKUP($A41, Course!$A:$A,Course!P:P),"-",0))</f>
        <v>90</v>
      </c>
      <c r="Y41">
        <f>VALUE(SUBSTITUTE(_xlfn.XLOOKUP($A41, Course!$A:$A,Course!Q:Q),"-",0))</f>
        <v>60</v>
      </c>
      <c r="Z41">
        <f>VALUE(SUBSTITUTE(_xlfn.XLOOKUP($A41, Course!$A:$A,Course!R:R),"-",0))</f>
        <v>50</v>
      </c>
      <c r="AA41" s="7">
        <f>(MAX(B41,L41)+MAX(C41,M41)+MAX(D41,N41)+MAX(E41,O41)+MAX(F41,P41)+MAX(G41,Q41)+MAX(H41,R41)+MAX(I41,S41)+MAX(J41,T41)+MAX(K41,U41))/10</f>
        <v>76.167000000000002</v>
      </c>
      <c r="AB41" s="3">
        <f>IFERROR(AVERAGE(V41:Z41),0)</f>
        <v>55.2</v>
      </c>
      <c r="AC41" s="3">
        <f>ROUNDUP(0.7*AA41+0.3*AB41,0)</f>
        <v>70</v>
      </c>
      <c r="AD41">
        <f t="shared" si="0"/>
        <v>3</v>
      </c>
    </row>
    <row r="42" spans="1:30" x14ac:dyDescent="0.5">
      <c r="A42" s="1" t="s">
        <v>39</v>
      </c>
      <c r="B42" s="9">
        <f>VALUE(SUBSTITUTE(_xlfn.XLOOKUP($A42, Course!$A:$A,Course!B:B),"-",0))+VALUE(SUBSTITUTE(_xlfn.XLOOKUP($A42, Course!$A:$A,Course!L:L),"-",0))</f>
        <v>98.89</v>
      </c>
      <c r="C42" s="11">
        <f>VALUE(SUBSTITUTE(_xlfn.XLOOKUP($A42, Course!$A:$A,Course!C:C),"-",0))</f>
        <v>90</v>
      </c>
      <c r="D42" s="11">
        <f>VALUE(SUBSTITUTE(_xlfn.XLOOKUP($A42, Course!$A:$A,Course!D:D),"-",0))</f>
        <v>85</v>
      </c>
      <c r="E42" s="11">
        <f>VALUE(SUBSTITUTE(_xlfn.XLOOKUP($A42, Course!$A:$A,Course!E:E),"-",0))</f>
        <v>75</v>
      </c>
      <c r="F42" s="11">
        <f>VALUE(SUBSTITUTE(_xlfn.XLOOKUP($A42, Course!$A:$A,Course!F:F),"-",0))</f>
        <v>90</v>
      </c>
      <c r="G42" s="10">
        <f>VALUE(SUBSTITUTE(_xlfn.XLOOKUP($A42, Course!$A:$A,Course!G:G),"-",0))+VALUE(SUBSTITUTE(_xlfn.XLOOKUP($A42, Course!$A:$A,Course!M:M),"-",0))</f>
        <v>85</v>
      </c>
      <c r="H42" s="11">
        <f>VALUE(SUBSTITUTE(_xlfn.XLOOKUP($A42, Course!$A:$A,Course!H:H),"-",0))</f>
        <v>100</v>
      </c>
      <c r="I42" s="11">
        <f>VALUE(SUBSTITUTE(_xlfn.XLOOKUP($A42, Course!$A:$A,Course!I:I),"-",0))</f>
        <v>100</v>
      </c>
      <c r="J42" s="11">
        <f>VALUE(SUBSTITUTE(_xlfn.XLOOKUP($A42, Course!$A:$A,Course!J:J),"-",0))</f>
        <v>95</v>
      </c>
      <c r="K42" s="11">
        <f>VALUE(SUBSTITUTE(_xlfn.XLOOKUP($A42, Course!$A:$A,Course!K:K),"-",0))</f>
        <v>80</v>
      </c>
      <c r="L42" s="5">
        <f>IFERROR(VALUE(SUBSTITUTE(_xlfn.XLOOKUP($A42,Exam!$A:$A,Exam!C:C),"-",0)),0)</f>
        <v>0</v>
      </c>
      <c r="M42">
        <f>IFERROR(VALUE(SUBSTITUTE(_xlfn.XLOOKUP($A42,Exam!$A:$A,Exam!D:D),"-",0)),0)</f>
        <v>0</v>
      </c>
      <c r="N42">
        <f>IFERROR(VALUE(SUBSTITUTE(_xlfn.XLOOKUP($A42,Exam!$A:$A,Exam!E:E),"-",0)),0)</f>
        <v>0</v>
      </c>
      <c r="O42">
        <f>IFERROR(VALUE(SUBSTITUTE(_xlfn.XLOOKUP($A42,Exam!$A:$A,Exam!F:F),"-",0)),0)</f>
        <v>0</v>
      </c>
      <c r="P42">
        <f>IFERROR(VALUE(SUBSTITUTE(_xlfn.XLOOKUP($A42,Exam!$A:$A,Exam!G:G),"-",0)),0)</f>
        <v>0</v>
      </c>
      <c r="Q42">
        <f>IFERROR(VALUE(SUBSTITUTE(_xlfn.XLOOKUP($A42,Exam!$A:$A,Exam!H:H),"-",0)),0)</f>
        <v>0</v>
      </c>
      <c r="R42">
        <f>IFERROR(VALUE(SUBSTITUTE(_xlfn.XLOOKUP($A42,Exam!$A:$A,Exam!I:I),"-",0)),0)</f>
        <v>0</v>
      </c>
      <c r="S42">
        <f>IFERROR(VALUE(SUBSTITUTE(_xlfn.XLOOKUP($A42,Exam!$A:$A,Exam!J:J),"-",0)),0)</f>
        <v>0</v>
      </c>
      <c r="T42">
        <f>IFERROR(VALUE(SUBSTITUTE(_xlfn.XLOOKUP($A42,Exam!$A:$A,Exam!K:K),"-",0)),0)</f>
        <v>0</v>
      </c>
      <c r="U42">
        <f>IFERROR(VALUE(SUBSTITUTE(_xlfn.XLOOKUP($A42,Exam!$A:$A,Exam!L:L),"-",0)),0)</f>
        <v>0</v>
      </c>
      <c r="V42" s="5">
        <f>VALUE(SUBSTITUTE(_xlfn.XLOOKUP($A42, Course!$A:$A,Course!N:N),"-",0))</f>
        <v>100</v>
      </c>
      <c r="W42">
        <f>VALUE(SUBSTITUTE(_xlfn.XLOOKUP($A42, Course!$A:$A,Course!O:O),"-",0))</f>
        <v>90</v>
      </c>
      <c r="X42">
        <f>VALUE(SUBSTITUTE(_xlfn.XLOOKUP($A42, Course!$A:$A,Course!P:P),"-",0))</f>
        <v>100</v>
      </c>
      <c r="Y42">
        <f>VALUE(SUBSTITUTE(_xlfn.XLOOKUP($A42, Course!$A:$A,Course!Q:Q),"-",0))</f>
        <v>100</v>
      </c>
      <c r="Z42">
        <f>VALUE(SUBSTITUTE(_xlfn.XLOOKUP($A42, Course!$A:$A,Course!R:R),"-",0))</f>
        <v>100</v>
      </c>
      <c r="AA42" s="7">
        <f>(MAX(B42,L42)+MAX(C42,M42)+MAX(D42,N42)+MAX(E42,O42)+MAX(F42,P42)+MAX(G42,Q42)+MAX(H42,R42)+MAX(I42,S42)+MAX(J42,T42)+MAX(K42,U42))/10</f>
        <v>89.888999999999996</v>
      </c>
      <c r="AB42" s="3">
        <f>IFERROR(AVERAGE(V42:Z42),0)</f>
        <v>98</v>
      </c>
      <c r="AC42" s="3">
        <f>ROUNDUP(0.7*AA42+0.3*AB42,0)</f>
        <v>93</v>
      </c>
      <c r="AD42">
        <f t="shared" si="0"/>
        <v>5</v>
      </c>
    </row>
    <row r="43" spans="1:30" x14ac:dyDescent="0.5">
      <c r="A43" s="1" t="s">
        <v>81</v>
      </c>
      <c r="B43" s="9">
        <f>VALUE(SUBSTITUTE(_xlfn.XLOOKUP($A43, Course!$A:$A,Course!B:B),"-",0))+VALUE(SUBSTITUTE(_xlfn.XLOOKUP($A43, Course!$A:$A,Course!L:L),"-",0))</f>
        <v>0</v>
      </c>
      <c r="C43" s="11">
        <f>VALUE(SUBSTITUTE(_xlfn.XLOOKUP($A43, Course!$A:$A,Course!C:C),"-",0))</f>
        <v>80</v>
      </c>
      <c r="D43" s="11">
        <f>VALUE(SUBSTITUTE(_xlfn.XLOOKUP($A43, Course!$A:$A,Course!D:D),"-",0))</f>
        <v>80</v>
      </c>
      <c r="E43" s="11">
        <f>VALUE(SUBSTITUTE(_xlfn.XLOOKUP($A43, Course!$A:$A,Course!E:E),"-",0))</f>
        <v>70</v>
      </c>
      <c r="F43" s="11">
        <f>VALUE(SUBSTITUTE(_xlfn.XLOOKUP($A43, Course!$A:$A,Course!F:F),"-",0))</f>
        <v>98</v>
      </c>
      <c r="G43" s="10">
        <f>VALUE(SUBSTITUTE(_xlfn.XLOOKUP($A43, Course!$A:$A,Course!G:G),"-",0))+VALUE(SUBSTITUTE(_xlfn.XLOOKUP($A43, Course!$A:$A,Course!M:M),"-",0))</f>
        <v>110</v>
      </c>
      <c r="H43" s="11">
        <f>VALUE(SUBSTITUTE(_xlfn.XLOOKUP($A43, Course!$A:$A,Course!H:H),"-",0))</f>
        <v>0</v>
      </c>
      <c r="I43" s="11">
        <f>VALUE(SUBSTITUTE(_xlfn.XLOOKUP($A43, Course!$A:$A,Course!I:I),"-",0))</f>
        <v>100</v>
      </c>
      <c r="J43" s="11">
        <f>VALUE(SUBSTITUTE(_xlfn.XLOOKUP($A43, Course!$A:$A,Course!J:J),"-",0))</f>
        <v>90</v>
      </c>
      <c r="K43" s="11">
        <f>VALUE(SUBSTITUTE(_xlfn.XLOOKUP($A43, Course!$A:$A,Course!K:K),"-",0))</f>
        <v>90</v>
      </c>
      <c r="L43" s="5">
        <f>IFERROR(VALUE(SUBSTITUTE(_xlfn.XLOOKUP($A43,Exam!$A:$A,Exam!C:C),"-",0)),0)</f>
        <v>0</v>
      </c>
      <c r="M43">
        <f>IFERROR(VALUE(SUBSTITUTE(_xlfn.XLOOKUP($A43,Exam!$A:$A,Exam!D:D),"-",0)),0)</f>
        <v>0</v>
      </c>
      <c r="N43">
        <f>IFERROR(VALUE(SUBSTITUTE(_xlfn.XLOOKUP($A43,Exam!$A:$A,Exam!E:E),"-",0)),0)</f>
        <v>0</v>
      </c>
      <c r="O43">
        <f>IFERROR(VALUE(SUBSTITUTE(_xlfn.XLOOKUP($A43,Exam!$A:$A,Exam!F:F),"-",0)),0)</f>
        <v>0</v>
      </c>
      <c r="P43">
        <f>IFERROR(VALUE(SUBSTITUTE(_xlfn.XLOOKUP($A43,Exam!$A:$A,Exam!G:G),"-",0)),0)</f>
        <v>0</v>
      </c>
      <c r="Q43">
        <f>IFERROR(VALUE(SUBSTITUTE(_xlfn.XLOOKUP($A43,Exam!$A:$A,Exam!H:H),"-",0)),0)</f>
        <v>0</v>
      </c>
      <c r="R43">
        <f>IFERROR(VALUE(SUBSTITUTE(_xlfn.XLOOKUP($A43,Exam!$A:$A,Exam!I:I),"-",0)),0)</f>
        <v>80</v>
      </c>
      <c r="S43">
        <f>IFERROR(VALUE(SUBSTITUTE(_xlfn.XLOOKUP($A43,Exam!$A:$A,Exam!J:J),"-",0)),0)</f>
        <v>0</v>
      </c>
      <c r="T43">
        <f>IFERROR(VALUE(SUBSTITUTE(_xlfn.XLOOKUP($A43,Exam!$A:$A,Exam!K:K),"-",0)),0)</f>
        <v>0</v>
      </c>
      <c r="U43">
        <f>IFERROR(VALUE(SUBSTITUTE(_xlfn.XLOOKUP($A43,Exam!$A:$A,Exam!L:L),"-",0)),0)</f>
        <v>0</v>
      </c>
      <c r="V43" s="5">
        <f>VALUE(SUBSTITUTE(_xlfn.XLOOKUP($A43, Course!$A:$A,Course!N:N),"-",0))</f>
        <v>100</v>
      </c>
      <c r="W43">
        <f>VALUE(SUBSTITUTE(_xlfn.XLOOKUP($A43, Course!$A:$A,Course!O:O),"-",0))</f>
        <v>100</v>
      </c>
      <c r="X43">
        <f>VALUE(SUBSTITUTE(_xlfn.XLOOKUP($A43, Course!$A:$A,Course!P:P),"-",0))</f>
        <v>100</v>
      </c>
      <c r="Y43">
        <f>VALUE(SUBSTITUTE(_xlfn.XLOOKUP($A43, Course!$A:$A,Course!Q:Q),"-",0))</f>
        <v>100</v>
      </c>
      <c r="Z43">
        <f>VALUE(SUBSTITUTE(_xlfn.XLOOKUP($A43, Course!$A:$A,Course!R:R),"-",0))</f>
        <v>100</v>
      </c>
      <c r="AA43" s="7">
        <f>(MAX(B43,L43)+MAX(C43,M43)+MAX(D43,N43)+MAX(E43,O43)+MAX(F43,P43)+MAX(G43,Q43)+MAX(H43,R43)+MAX(I43,S43)+MAX(J43,T43)+MAX(K43,U43))/10</f>
        <v>79.8</v>
      </c>
      <c r="AB43" s="3">
        <f>IFERROR(AVERAGE(V43:Z43),0)</f>
        <v>100</v>
      </c>
      <c r="AC43" s="3">
        <f>ROUNDUP(0.7*AA43+0.3*AB43,0)</f>
        <v>86</v>
      </c>
      <c r="AD43">
        <f t="shared" si="0"/>
        <v>4</v>
      </c>
    </row>
    <row r="44" spans="1:30" x14ac:dyDescent="0.5">
      <c r="A44" s="1" t="s">
        <v>23</v>
      </c>
      <c r="B44" s="9">
        <f>VALUE(SUBSTITUTE(_xlfn.XLOOKUP($A44, Course!$A:$A,Course!B:B),"-",0))+VALUE(SUBSTITUTE(_xlfn.XLOOKUP($A44, Course!$A:$A,Course!L:L),"-",0))</f>
        <v>120</v>
      </c>
      <c r="C44" s="11">
        <f>VALUE(SUBSTITUTE(_xlfn.XLOOKUP($A44, Course!$A:$A,Course!C:C),"-",0))</f>
        <v>100</v>
      </c>
      <c r="D44" s="11">
        <f>VALUE(SUBSTITUTE(_xlfn.XLOOKUP($A44, Course!$A:$A,Course!D:D),"-",0))</f>
        <v>100</v>
      </c>
      <c r="E44" s="11">
        <f>VALUE(SUBSTITUTE(_xlfn.XLOOKUP($A44, Course!$A:$A,Course!E:E),"-",0))</f>
        <v>100</v>
      </c>
      <c r="F44" s="11">
        <f>VALUE(SUBSTITUTE(_xlfn.XLOOKUP($A44, Course!$A:$A,Course!F:F),"-",0))</f>
        <v>95</v>
      </c>
      <c r="G44" s="10">
        <f>VALUE(SUBSTITUTE(_xlfn.XLOOKUP($A44, Course!$A:$A,Course!G:G),"-",0))+VALUE(SUBSTITUTE(_xlfn.XLOOKUP($A44, Course!$A:$A,Course!M:M),"-",0))</f>
        <v>60</v>
      </c>
      <c r="H44" s="11">
        <f>VALUE(SUBSTITUTE(_xlfn.XLOOKUP($A44, Course!$A:$A,Course!H:H),"-",0))</f>
        <v>100</v>
      </c>
      <c r="I44" s="11">
        <f>VALUE(SUBSTITUTE(_xlfn.XLOOKUP($A44, Course!$A:$A,Course!I:I),"-",0))</f>
        <v>100</v>
      </c>
      <c r="J44" s="11">
        <f>VALUE(SUBSTITUTE(_xlfn.XLOOKUP($A44, Course!$A:$A,Course!J:J),"-",0))</f>
        <v>100</v>
      </c>
      <c r="K44" s="11">
        <f>VALUE(SUBSTITUTE(_xlfn.XLOOKUP($A44, Course!$A:$A,Course!K:K),"-",0))</f>
        <v>80</v>
      </c>
      <c r="L44" s="5">
        <f>IFERROR(VALUE(SUBSTITUTE(_xlfn.XLOOKUP($A44,Exam!$A:$A,Exam!C:C),"-",0)),0)</f>
        <v>0</v>
      </c>
      <c r="M44">
        <f>IFERROR(VALUE(SUBSTITUTE(_xlfn.XLOOKUP($A44,Exam!$A:$A,Exam!D:D),"-",0)),0)</f>
        <v>0</v>
      </c>
      <c r="N44">
        <f>IFERROR(VALUE(SUBSTITUTE(_xlfn.XLOOKUP($A44,Exam!$A:$A,Exam!E:E),"-",0)),0)</f>
        <v>0</v>
      </c>
      <c r="O44">
        <f>IFERROR(VALUE(SUBSTITUTE(_xlfn.XLOOKUP($A44,Exam!$A:$A,Exam!F:F),"-",0)),0)</f>
        <v>0</v>
      </c>
      <c r="P44">
        <f>IFERROR(VALUE(SUBSTITUTE(_xlfn.XLOOKUP($A44,Exam!$A:$A,Exam!G:G),"-",0)),0)</f>
        <v>0</v>
      </c>
      <c r="Q44">
        <f>IFERROR(VALUE(SUBSTITUTE(_xlfn.XLOOKUP($A44,Exam!$A:$A,Exam!H:H),"-",0)),0)</f>
        <v>0</v>
      </c>
      <c r="R44">
        <f>IFERROR(VALUE(SUBSTITUTE(_xlfn.XLOOKUP($A44,Exam!$A:$A,Exam!I:I),"-",0)),0)</f>
        <v>0</v>
      </c>
      <c r="S44">
        <f>IFERROR(VALUE(SUBSTITUTE(_xlfn.XLOOKUP($A44,Exam!$A:$A,Exam!J:J),"-",0)),0)</f>
        <v>0</v>
      </c>
      <c r="T44">
        <f>IFERROR(VALUE(SUBSTITUTE(_xlfn.XLOOKUP($A44,Exam!$A:$A,Exam!K:K),"-",0)),0)</f>
        <v>0</v>
      </c>
      <c r="U44">
        <f>IFERROR(VALUE(SUBSTITUTE(_xlfn.XLOOKUP($A44,Exam!$A:$A,Exam!L:L),"-",0)),0)</f>
        <v>0</v>
      </c>
      <c r="V44" s="5">
        <f>VALUE(SUBSTITUTE(_xlfn.XLOOKUP($A44, Course!$A:$A,Course!N:N),"-",0))</f>
        <v>100</v>
      </c>
      <c r="W44">
        <f>VALUE(SUBSTITUTE(_xlfn.XLOOKUP($A44, Course!$A:$A,Course!O:O),"-",0))</f>
        <v>100</v>
      </c>
      <c r="X44">
        <f>VALUE(SUBSTITUTE(_xlfn.XLOOKUP($A44, Course!$A:$A,Course!P:P),"-",0))</f>
        <v>100</v>
      </c>
      <c r="Y44">
        <f>VALUE(SUBSTITUTE(_xlfn.XLOOKUP($A44, Course!$A:$A,Course!Q:Q),"-",0))</f>
        <v>100</v>
      </c>
      <c r="Z44">
        <f>VALUE(SUBSTITUTE(_xlfn.XLOOKUP($A44, Course!$A:$A,Course!R:R),"-",0))</f>
        <v>100</v>
      </c>
      <c r="AA44" s="7">
        <f>(MAX(B44,L44)+MAX(C44,M44)+MAX(D44,N44)+MAX(E44,O44)+MAX(F44,P44)+MAX(G44,Q44)+MAX(H44,R44)+MAX(I44,S44)+MAX(J44,T44)+MAX(K44,U44))/10</f>
        <v>95.5</v>
      </c>
      <c r="AB44" s="3">
        <f>IFERROR(AVERAGE(V44:Z44),0)</f>
        <v>100</v>
      </c>
      <c r="AC44" s="3">
        <f>ROUNDUP(0.7*AA44+0.3*AB44,0)</f>
        <v>97</v>
      </c>
      <c r="AD44">
        <f t="shared" si="0"/>
        <v>5</v>
      </c>
    </row>
    <row r="45" spans="1:30" x14ac:dyDescent="0.5">
      <c r="A45" s="1" t="s">
        <v>110</v>
      </c>
      <c r="B45" s="9">
        <f>VALUE(SUBSTITUTE(_xlfn.XLOOKUP($A45, Course!$A:$A,Course!B:B),"-",0))+VALUE(SUBSTITUTE(_xlfn.XLOOKUP($A45, Course!$A:$A,Course!L:L),"-",0))</f>
        <v>100</v>
      </c>
      <c r="C45" s="11">
        <f>VALUE(SUBSTITUTE(_xlfn.XLOOKUP($A45, Course!$A:$A,Course!C:C),"-",0))</f>
        <v>100</v>
      </c>
      <c r="D45" s="11">
        <f>VALUE(SUBSTITUTE(_xlfn.XLOOKUP($A45, Course!$A:$A,Course!D:D),"-",0))</f>
        <v>95</v>
      </c>
      <c r="E45" s="11">
        <f>VALUE(SUBSTITUTE(_xlfn.XLOOKUP($A45, Course!$A:$A,Course!E:E),"-",0))</f>
        <v>100</v>
      </c>
      <c r="F45" s="11">
        <f>VALUE(SUBSTITUTE(_xlfn.XLOOKUP($A45, Course!$A:$A,Course!F:F),"-",0))</f>
        <v>93</v>
      </c>
      <c r="G45" s="10">
        <f>VALUE(SUBSTITUTE(_xlfn.XLOOKUP($A45, Course!$A:$A,Course!G:G),"-",0))+VALUE(SUBSTITUTE(_xlfn.XLOOKUP($A45, Course!$A:$A,Course!M:M),"-",0))</f>
        <v>110</v>
      </c>
      <c r="H45" s="11">
        <f>VALUE(SUBSTITUTE(_xlfn.XLOOKUP($A45, Course!$A:$A,Course!H:H),"-",0))</f>
        <v>100</v>
      </c>
      <c r="I45" s="11">
        <f>VALUE(SUBSTITUTE(_xlfn.XLOOKUP($A45, Course!$A:$A,Course!I:I),"-",0))</f>
        <v>100</v>
      </c>
      <c r="J45" s="11">
        <f>VALUE(SUBSTITUTE(_xlfn.XLOOKUP($A45, Course!$A:$A,Course!J:J),"-",0))</f>
        <v>95</v>
      </c>
      <c r="K45" s="11">
        <f>VALUE(SUBSTITUTE(_xlfn.XLOOKUP($A45, Course!$A:$A,Course!K:K),"-",0))</f>
        <v>85</v>
      </c>
      <c r="L45" s="5">
        <f>IFERROR(VALUE(SUBSTITUTE(_xlfn.XLOOKUP($A45,Exam!$A:$A,Exam!C:C),"-",0)),0)</f>
        <v>0</v>
      </c>
      <c r="M45">
        <f>IFERROR(VALUE(SUBSTITUTE(_xlfn.XLOOKUP($A45,Exam!$A:$A,Exam!D:D),"-",0)),0)</f>
        <v>0</v>
      </c>
      <c r="N45">
        <f>IFERROR(VALUE(SUBSTITUTE(_xlfn.XLOOKUP($A45,Exam!$A:$A,Exam!E:E),"-",0)),0)</f>
        <v>0</v>
      </c>
      <c r="O45">
        <f>IFERROR(VALUE(SUBSTITUTE(_xlfn.XLOOKUP($A45,Exam!$A:$A,Exam!F:F),"-",0)),0)</f>
        <v>0</v>
      </c>
      <c r="P45">
        <f>IFERROR(VALUE(SUBSTITUTE(_xlfn.XLOOKUP($A45,Exam!$A:$A,Exam!G:G),"-",0)),0)</f>
        <v>0</v>
      </c>
      <c r="Q45">
        <f>IFERROR(VALUE(SUBSTITUTE(_xlfn.XLOOKUP($A45,Exam!$A:$A,Exam!H:H),"-",0)),0)</f>
        <v>0</v>
      </c>
      <c r="R45">
        <f>IFERROR(VALUE(SUBSTITUTE(_xlfn.XLOOKUP($A45,Exam!$A:$A,Exam!I:I),"-",0)),0)</f>
        <v>0</v>
      </c>
      <c r="S45">
        <f>IFERROR(VALUE(SUBSTITUTE(_xlfn.XLOOKUP($A45,Exam!$A:$A,Exam!J:J),"-",0)),0)</f>
        <v>0</v>
      </c>
      <c r="T45">
        <f>IFERROR(VALUE(SUBSTITUTE(_xlfn.XLOOKUP($A45,Exam!$A:$A,Exam!K:K),"-",0)),0)</f>
        <v>0</v>
      </c>
      <c r="U45">
        <f>IFERROR(VALUE(SUBSTITUTE(_xlfn.XLOOKUP($A45,Exam!$A:$A,Exam!L:L),"-",0)),0)</f>
        <v>0</v>
      </c>
      <c r="V45" s="5">
        <f>VALUE(SUBSTITUTE(_xlfn.XLOOKUP($A45, Course!$A:$A,Course!N:N),"-",0))</f>
        <v>100</v>
      </c>
      <c r="W45">
        <f>VALUE(SUBSTITUTE(_xlfn.XLOOKUP($A45, Course!$A:$A,Course!O:O),"-",0))</f>
        <v>100</v>
      </c>
      <c r="X45">
        <f>VALUE(SUBSTITUTE(_xlfn.XLOOKUP($A45, Course!$A:$A,Course!P:P),"-",0))</f>
        <v>100</v>
      </c>
      <c r="Y45">
        <f>VALUE(SUBSTITUTE(_xlfn.XLOOKUP($A45, Course!$A:$A,Course!Q:Q),"-",0))</f>
        <v>100</v>
      </c>
      <c r="Z45">
        <f>VALUE(SUBSTITUTE(_xlfn.XLOOKUP($A45, Course!$A:$A,Course!R:R),"-",0))</f>
        <v>100</v>
      </c>
      <c r="AA45" s="7">
        <f>(MAX(B45,L45)+MAX(C45,M45)+MAX(D45,N45)+MAX(E45,O45)+MAX(F45,P45)+MAX(G45,Q45)+MAX(H45,R45)+MAX(I45,S45)+MAX(J45,T45)+MAX(K45,U45))/10</f>
        <v>97.8</v>
      </c>
      <c r="AB45" s="3">
        <f>IFERROR(AVERAGE(V45:Z45),0)</f>
        <v>100</v>
      </c>
      <c r="AC45" s="3">
        <f>ROUNDUP(0.7*AA45+0.3*AB45,0)</f>
        <v>99</v>
      </c>
      <c r="AD45">
        <f t="shared" si="0"/>
        <v>5</v>
      </c>
    </row>
    <row r="46" spans="1:30" x14ac:dyDescent="0.5">
      <c r="A46" s="1" t="s">
        <v>68</v>
      </c>
      <c r="B46" s="9">
        <f>VALUE(SUBSTITUTE(_xlfn.XLOOKUP($A46, Course!$A:$A,Course!B:B),"-",0))+VALUE(SUBSTITUTE(_xlfn.XLOOKUP($A46, Course!$A:$A,Course!L:L),"-",0))</f>
        <v>120</v>
      </c>
      <c r="C46" s="11">
        <f>VALUE(SUBSTITUTE(_xlfn.XLOOKUP($A46, Course!$A:$A,Course!C:C),"-",0))</f>
        <v>100</v>
      </c>
      <c r="D46" s="11">
        <f>VALUE(SUBSTITUTE(_xlfn.XLOOKUP($A46, Course!$A:$A,Course!D:D),"-",0))</f>
        <v>50</v>
      </c>
      <c r="E46" s="11">
        <f>VALUE(SUBSTITUTE(_xlfn.XLOOKUP($A46, Course!$A:$A,Course!E:E),"-",0))</f>
        <v>60</v>
      </c>
      <c r="F46" s="11">
        <f>VALUE(SUBSTITUTE(_xlfn.XLOOKUP($A46, Course!$A:$A,Course!F:F),"-",0))</f>
        <v>85</v>
      </c>
      <c r="G46" s="10">
        <f>VALUE(SUBSTITUTE(_xlfn.XLOOKUP($A46, Course!$A:$A,Course!G:G),"-",0))+VALUE(SUBSTITUTE(_xlfn.XLOOKUP($A46, Course!$A:$A,Course!M:M),"-",0))</f>
        <v>90</v>
      </c>
      <c r="H46" s="11">
        <f>VALUE(SUBSTITUTE(_xlfn.XLOOKUP($A46, Course!$A:$A,Course!H:H),"-",0))</f>
        <v>0</v>
      </c>
      <c r="I46" s="11">
        <f>VALUE(SUBSTITUTE(_xlfn.XLOOKUP($A46, Course!$A:$A,Course!I:I),"-",0))</f>
        <v>85</v>
      </c>
      <c r="J46" s="11">
        <f>VALUE(SUBSTITUTE(_xlfn.XLOOKUP($A46, Course!$A:$A,Course!J:J),"-",0))</f>
        <v>60</v>
      </c>
      <c r="K46" s="11">
        <f>VALUE(SUBSTITUTE(_xlfn.XLOOKUP($A46, Course!$A:$A,Course!K:K),"-",0))</f>
        <v>65</v>
      </c>
      <c r="L46" s="5">
        <f>IFERROR(VALUE(SUBSTITUTE(_xlfn.XLOOKUP($A46,Exam!$A:$A,Exam!C:C),"-",0)),0)</f>
        <v>0</v>
      </c>
      <c r="M46">
        <f>IFERROR(VALUE(SUBSTITUTE(_xlfn.XLOOKUP($A46,Exam!$A:$A,Exam!D:D),"-",0)),0)</f>
        <v>0</v>
      </c>
      <c r="N46">
        <f>IFERROR(VALUE(SUBSTITUTE(_xlfn.XLOOKUP($A46,Exam!$A:$A,Exam!E:E),"-",0)),0)</f>
        <v>90</v>
      </c>
      <c r="O46">
        <f>IFERROR(VALUE(SUBSTITUTE(_xlfn.XLOOKUP($A46,Exam!$A:$A,Exam!F:F),"-",0)),0)</f>
        <v>100</v>
      </c>
      <c r="P46">
        <f>IFERROR(VALUE(SUBSTITUTE(_xlfn.XLOOKUP($A46,Exam!$A:$A,Exam!G:G),"-",0)),0)</f>
        <v>0</v>
      </c>
      <c r="Q46">
        <f>IFERROR(VALUE(SUBSTITUTE(_xlfn.XLOOKUP($A46,Exam!$A:$A,Exam!H:H),"-",0)),0)</f>
        <v>0</v>
      </c>
      <c r="R46">
        <f>IFERROR(VALUE(SUBSTITUTE(_xlfn.XLOOKUP($A46,Exam!$A:$A,Exam!I:I),"-",0)),0)</f>
        <v>90</v>
      </c>
      <c r="S46">
        <f>IFERROR(VALUE(SUBSTITUTE(_xlfn.XLOOKUP($A46,Exam!$A:$A,Exam!J:J),"-",0)),0)</f>
        <v>0</v>
      </c>
      <c r="T46">
        <f>IFERROR(VALUE(SUBSTITUTE(_xlfn.XLOOKUP($A46,Exam!$A:$A,Exam!K:K),"-",0)),0)</f>
        <v>80</v>
      </c>
      <c r="U46">
        <f>IFERROR(VALUE(SUBSTITUTE(_xlfn.XLOOKUP($A46,Exam!$A:$A,Exam!L:L),"-",0)),0)</f>
        <v>50</v>
      </c>
      <c r="V46" s="5">
        <f>VALUE(SUBSTITUTE(_xlfn.XLOOKUP($A46, Course!$A:$A,Course!N:N),"-",0))</f>
        <v>95</v>
      </c>
      <c r="W46">
        <f>VALUE(SUBSTITUTE(_xlfn.XLOOKUP($A46, Course!$A:$A,Course!O:O),"-",0))</f>
        <v>100</v>
      </c>
      <c r="X46">
        <f>VALUE(SUBSTITUTE(_xlfn.XLOOKUP($A46, Course!$A:$A,Course!P:P),"-",0))</f>
        <v>95</v>
      </c>
      <c r="Y46">
        <f>VALUE(SUBSTITUTE(_xlfn.XLOOKUP($A46, Course!$A:$A,Course!Q:Q),"-",0))</f>
        <v>100</v>
      </c>
      <c r="Z46">
        <f>VALUE(SUBSTITUTE(_xlfn.XLOOKUP($A46, Course!$A:$A,Course!R:R),"-",0))</f>
        <v>100</v>
      </c>
      <c r="AA46" s="7">
        <f>(MAX(B46,L46)+MAX(C46,M46)+MAX(D46,N46)+MAX(E46,O46)+MAX(F46,P46)+MAX(G46,Q46)+MAX(H46,R46)+MAX(I46,S46)+MAX(J46,T46)+MAX(K46,U46))/10</f>
        <v>90.5</v>
      </c>
      <c r="AB46" s="3">
        <f>IFERROR(AVERAGE(V46:Z46),0)</f>
        <v>98</v>
      </c>
      <c r="AC46" s="3">
        <f>ROUNDUP(0.7*AA46+0.3*AB46,0)</f>
        <v>93</v>
      </c>
      <c r="AD46">
        <f t="shared" si="0"/>
        <v>5</v>
      </c>
    </row>
    <row r="47" spans="1:30" x14ac:dyDescent="0.5">
      <c r="A47" s="1" t="s">
        <v>102</v>
      </c>
      <c r="B47" s="9">
        <f>VALUE(SUBSTITUTE(_xlfn.XLOOKUP($A47, Course!$A:$A,Course!B:B),"-",0))+VALUE(SUBSTITUTE(_xlfn.XLOOKUP($A47, Course!$A:$A,Course!L:L),"-",0))</f>
        <v>120</v>
      </c>
      <c r="C47" s="11">
        <f>VALUE(SUBSTITUTE(_xlfn.XLOOKUP($A47, Course!$A:$A,Course!C:C),"-",0))</f>
        <v>80</v>
      </c>
      <c r="D47" s="11">
        <f>VALUE(SUBSTITUTE(_xlfn.XLOOKUP($A47, Course!$A:$A,Course!D:D),"-",0))</f>
        <v>90</v>
      </c>
      <c r="E47" s="11">
        <f>VALUE(SUBSTITUTE(_xlfn.XLOOKUP($A47, Course!$A:$A,Course!E:E),"-",0))</f>
        <v>70</v>
      </c>
      <c r="F47" s="11">
        <f>VALUE(SUBSTITUTE(_xlfn.XLOOKUP($A47, Course!$A:$A,Course!F:F),"-",0))</f>
        <v>0</v>
      </c>
      <c r="G47" s="10">
        <f>VALUE(SUBSTITUTE(_xlfn.XLOOKUP($A47, Course!$A:$A,Course!G:G),"-",0))+VALUE(SUBSTITUTE(_xlfn.XLOOKUP($A47, Course!$A:$A,Course!M:M),"-",0))</f>
        <v>70</v>
      </c>
      <c r="H47" s="11">
        <f>VALUE(SUBSTITUTE(_xlfn.XLOOKUP($A47, Course!$A:$A,Course!H:H),"-",0))</f>
        <v>100</v>
      </c>
      <c r="I47" s="11">
        <f>VALUE(SUBSTITUTE(_xlfn.XLOOKUP($A47, Course!$A:$A,Course!I:I),"-",0))</f>
        <v>90</v>
      </c>
      <c r="J47" s="11">
        <f>VALUE(SUBSTITUTE(_xlfn.XLOOKUP($A47, Course!$A:$A,Course!J:J),"-",0))</f>
        <v>0</v>
      </c>
      <c r="K47" s="11">
        <f>VALUE(SUBSTITUTE(_xlfn.XLOOKUP($A47, Course!$A:$A,Course!K:K),"-",0))</f>
        <v>85</v>
      </c>
      <c r="L47" s="5">
        <f>IFERROR(VALUE(SUBSTITUTE(_xlfn.XLOOKUP($A47,Exam!$A:$A,Exam!C:C),"-",0)),0)</f>
        <v>0</v>
      </c>
      <c r="M47">
        <f>IFERROR(VALUE(SUBSTITUTE(_xlfn.XLOOKUP($A47,Exam!$A:$A,Exam!D:D),"-",0)),0)</f>
        <v>0</v>
      </c>
      <c r="N47">
        <f>IFERROR(VALUE(SUBSTITUTE(_xlfn.XLOOKUP($A47,Exam!$A:$A,Exam!E:E),"-",0)),0)</f>
        <v>0</v>
      </c>
      <c r="O47">
        <f>IFERROR(VALUE(SUBSTITUTE(_xlfn.XLOOKUP($A47,Exam!$A:$A,Exam!F:F),"-",0)),0)</f>
        <v>0</v>
      </c>
      <c r="P47">
        <f>IFERROR(VALUE(SUBSTITUTE(_xlfn.XLOOKUP($A47,Exam!$A:$A,Exam!G:G),"-",0)),0)</f>
        <v>100</v>
      </c>
      <c r="Q47">
        <f>IFERROR(VALUE(SUBSTITUTE(_xlfn.XLOOKUP($A47,Exam!$A:$A,Exam!H:H),"-",0)),0)</f>
        <v>0</v>
      </c>
      <c r="R47">
        <f>IFERROR(VALUE(SUBSTITUTE(_xlfn.XLOOKUP($A47,Exam!$A:$A,Exam!I:I),"-",0)),0)</f>
        <v>0</v>
      </c>
      <c r="S47">
        <f>IFERROR(VALUE(SUBSTITUTE(_xlfn.XLOOKUP($A47,Exam!$A:$A,Exam!J:J),"-",0)),0)</f>
        <v>0</v>
      </c>
      <c r="T47">
        <f>IFERROR(VALUE(SUBSTITUTE(_xlfn.XLOOKUP($A47,Exam!$A:$A,Exam!K:K),"-",0)),0)</f>
        <v>95</v>
      </c>
      <c r="U47">
        <f>IFERROR(VALUE(SUBSTITUTE(_xlfn.XLOOKUP($A47,Exam!$A:$A,Exam!L:L),"-",0)),0)</f>
        <v>0</v>
      </c>
      <c r="V47" s="5">
        <f>VALUE(SUBSTITUTE(_xlfn.XLOOKUP($A47, Course!$A:$A,Course!N:N),"-",0))</f>
        <v>100</v>
      </c>
      <c r="W47">
        <f>VALUE(SUBSTITUTE(_xlfn.XLOOKUP($A47, Course!$A:$A,Course!O:O),"-",0))</f>
        <v>100</v>
      </c>
      <c r="X47">
        <f>VALUE(SUBSTITUTE(_xlfn.XLOOKUP($A47, Course!$A:$A,Course!P:P),"-",0))</f>
        <v>95</v>
      </c>
      <c r="Y47">
        <f>VALUE(SUBSTITUTE(_xlfn.XLOOKUP($A47, Course!$A:$A,Course!Q:Q),"-",0))</f>
        <v>80</v>
      </c>
      <c r="Z47">
        <f>VALUE(SUBSTITUTE(_xlfn.XLOOKUP($A47, Course!$A:$A,Course!R:R),"-",0))</f>
        <v>95</v>
      </c>
      <c r="AA47" s="7">
        <f>(MAX(B47,L47)+MAX(C47,M47)+MAX(D47,N47)+MAX(E47,O47)+MAX(F47,P47)+MAX(G47,Q47)+MAX(H47,R47)+MAX(I47,S47)+MAX(J47,T47)+MAX(K47,U47))/10</f>
        <v>90</v>
      </c>
      <c r="AB47" s="3">
        <f>IFERROR(AVERAGE(V47:Z47),0)</f>
        <v>94</v>
      </c>
      <c r="AC47" s="3">
        <f>ROUNDUP(0.7*AA47+0.3*AB47,0)</f>
        <v>92</v>
      </c>
      <c r="AD47">
        <f t="shared" si="0"/>
        <v>5</v>
      </c>
    </row>
    <row r="48" spans="1:30" x14ac:dyDescent="0.5">
      <c r="A48" s="1" t="s">
        <v>63</v>
      </c>
      <c r="B48" s="9">
        <f>VALUE(SUBSTITUTE(_xlfn.XLOOKUP($A48, Course!$A:$A,Course!B:B),"-",0))+VALUE(SUBSTITUTE(_xlfn.XLOOKUP($A48, Course!$A:$A,Course!L:L),"-",0))</f>
        <v>110</v>
      </c>
      <c r="C48" s="11">
        <f>VALUE(SUBSTITUTE(_xlfn.XLOOKUP($A48, Course!$A:$A,Course!C:C),"-",0))</f>
        <v>100</v>
      </c>
      <c r="D48" s="11">
        <f>VALUE(SUBSTITUTE(_xlfn.XLOOKUP($A48, Course!$A:$A,Course!D:D),"-",0))</f>
        <v>100</v>
      </c>
      <c r="E48" s="11">
        <f>VALUE(SUBSTITUTE(_xlfn.XLOOKUP($A48, Course!$A:$A,Course!E:E),"-",0))</f>
        <v>85</v>
      </c>
      <c r="F48" s="11">
        <f>VALUE(SUBSTITUTE(_xlfn.XLOOKUP($A48, Course!$A:$A,Course!F:F),"-",0))</f>
        <v>100</v>
      </c>
      <c r="G48" s="10">
        <f>VALUE(SUBSTITUTE(_xlfn.XLOOKUP($A48, Course!$A:$A,Course!G:G),"-",0))+VALUE(SUBSTITUTE(_xlfn.XLOOKUP($A48, Course!$A:$A,Course!M:M),"-",0))</f>
        <v>110</v>
      </c>
      <c r="H48" s="11">
        <f>VALUE(SUBSTITUTE(_xlfn.XLOOKUP($A48, Course!$A:$A,Course!H:H),"-",0))</f>
        <v>100</v>
      </c>
      <c r="I48" s="11">
        <f>VALUE(SUBSTITUTE(_xlfn.XLOOKUP($A48, Course!$A:$A,Course!I:I),"-",0))</f>
        <v>100</v>
      </c>
      <c r="J48" s="11">
        <f>VALUE(SUBSTITUTE(_xlfn.XLOOKUP($A48, Course!$A:$A,Course!J:J),"-",0))</f>
        <v>100</v>
      </c>
      <c r="K48" s="11">
        <f>VALUE(SUBSTITUTE(_xlfn.XLOOKUP($A48, Course!$A:$A,Course!K:K),"-",0))</f>
        <v>100</v>
      </c>
      <c r="L48" s="5">
        <f>IFERROR(VALUE(SUBSTITUTE(_xlfn.XLOOKUP($A48,Exam!$A:$A,Exam!C:C),"-",0)),0)</f>
        <v>0</v>
      </c>
      <c r="M48">
        <f>IFERROR(VALUE(SUBSTITUTE(_xlfn.XLOOKUP($A48,Exam!$A:$A,Exam!D:D),"-",0)),0)</f>
        <v>0</v>
      </c>
      <c r="N48">
        <f>IFERROR(VALUE(SUBSTITUTE(_xlfn.XLOOKUP($A48,Exam!$A:$A,Exam!E:E),"-",0)),0)</f>
        <v>0</v>
      </c>
      <c r="O48">
        <f>IFERROR(VALUE(SUBSTITUTE(_xlfn.XLOOKUP($A48,Exam!$A:$A,Exam!F:F),"-",0)),0)</f>
        <v>0</v>
      </c>
      <c r="P48">
        <f>IFERROR(VALUE(SUBSTITUTE(_xlfn.XLOOKUP($A48,Exam!$A:$A,Exam!G:G),"-",0)),0)</f>
        <v>0</v>
      </c>
      <c r="Q48">
        <f>IFERROR(VALUE(SUBSTITUTE(_xlfn.XLOOKUP($A48,Exam!$A:$A,Exam!H:H),"-",0)),0)</f>
        <v>0</v>
      </c>
      <c r="R48">
        <f>IFERROR(VALUE(SUBSTITUTE(_xlfn.XLOOKUP($A48,Exam!$A:$A,Exam!I:I),"-",0)),0)</f>
        <v>0</v>
      </c>
      <c r="S48">
        <f>IFERROR(VALUE(SUBSTITUTE(_xlfn.XLOOKUP($A48,Exam!$A:$A,Exam!J:J),"-",0)),0)</f>
        <v>0</v>
      </c>
      <c r="T48">
        <f>IFERROR(VALUE(SUBSTITUTE(_xlfn.XLOOKUP($A48,Exam!$A:$A,Exam!K:K),"-",0)),0)</f>
        <v>0</v>
      </c>
      <c r="U48">
        <f>IFERROR(VALUE(SUBSTITUTE(_xlfn.XLOOKUP($A48,Exam!$A:$A,Exam!L:L),"-",0)),0)</f>
        <v>0</v>
      </c>
      <c r="V48" s="5">
        <f>VALUE(SUBSTITUTE(_xlfn.XLOOKUP($A48, Course!$A:$A,Course!N:N),"-",0))</f>
        <v>100</v>
      </c>
      <c r="W48">
        <f>VALUE(SUBSTITUTE(_xlfn.XLOOKUP($A48, Course!$A:$A,Course!O:O),"-",0))</f>
        <v>100</v>
      </c>
      <c r="X48">
        <f>VALUE(SUBSTITUTE(_xlfn.XLOOKUP($A48, Course!$A:$A,Course!P:P),"-",0))</f>
        <v>100</v>
      </c>
      <c r="Y48">
        <f>VALUE(SUBSTITUTE(_xlfn.XLOOKUP($A48, Course!$A:$A,Course!Q:Q),"-",0))</f>
        <v>100</v>
      </c>
      <c r="Z48">
        <f>VALUE(SUBSTITUTE(_xlfn.XLOOKUP($A48, Course!$A:$A,Course!R:R),"-",0))</f>
        <v>100</v>
      </c>
      <c r="AA48" s="7">
        <f>(MAX(B48,L48)+MAX(C48,M48)+MAX(D48,N48)+MAX(E48,O48)+MAX(F48,P48)+MAX(G48,Q48)+MAX(H48,R48)+MAX(I48,S48)+MAX(J48,T48)+MAX(K48,U48))/10</f>
        <v>100.5</v>
      </c>
      <c r="AB48" s="3">
        <f>IFERROR(AVERAGE(V48:Z48),0)</f>
        <v>100</v>
      </c>
      <c r="AC48" s="3">
        <f>ROUNDUP(0.7*AA48+0.3*AB48,0)</f>
        <v>101</v>
      </c>
      <c r="AD48">
        <f t="shared" si="0"/>
        <v>5</v>
      </c>
    </row>
    <row r="49" spans="1:30" x14ac:dyDescent="0.5">
      <c r="A49" s="1" t="s">
        <v>113</v>
      </c>
      <c r="B49" s="9">
        <f>VALUE(SUBSTITUTE(_xlfn.XLOOKUP($A49, Course!$A:$A,Course!B:B),"-",0))+VALUE(SUBSTITUTE(_xlfn.XLOOKUP($A49, Course!$A:$A,Course!L:L),"-",0))</f>
        <v>0</v>
      </c>
      <c r="C49" s="11">
        <f>VALUE(SUBSTITUTE(_xlfn.XLOOKUP($A49, Course!$A:$A,Course!C:C),"-",0))</f>
        <v>100</v>
      </c>
      <c r="D49" s="11">
        <f>VALUE(SUBSTITUTE(_xlfn.XLOOKUP($A49, Course!$A:$A,Course!D:D),"-",0))</f>
        <v>0</v>
      </c>
      <c r="E49" s="11">
        <f>VALUE(SUBSTITUTE(_xlfn.XLOOKUP($A49, Course!$A:$A,Course!E:E),"-",0))</f>
        <v>70</v>
      </c>
      <c r="F49" s="11">
        <f>VALUE(SUBSTITUTE(_xlfn.XLOOKUP($A49, Course!$A:$A,Course!F:F),"-",0))</f>
        <v>95</v>
      </c>
      <c r="G49" s="10">
        <f>VALUE(SUBSTITUTE(_xlfn.XLOOKUP($A49, Course!$A:$A,Course!G:G),"-",0))+VALUE(SUBSTITUTE(_xlfn.XLOOKUP($A49, Course!$A:$A,Course!M:M),"-",0))</f>
        <v>90</v>
      </c>
      <c r="H49" s="11">
        <f>VALUE(SUBSTITUTE(_xlfn.XLOOKUP($A49, Course!$A:$A,Course!H:H),"-",0))</f>
        <v>85</v>
      </c>
      <c r="I49" s="11">
        <f>VALUE(SUBSTITUTE(_xlfn.XLOOKUP($A49, Course!$A:$A,Course!I:I),"-",0))</f>
        <v>100</v>
      </c>
      <c r="J49" s="11">
        <f>VALUE(SUBSTITUTE(_xlfn.XLOOKUP($A49, Course!$A:$A,Course!J:J),"-",0))</f>
        <v>75</v>
      </c>
      <c r="K49" s="11">
        <f>VALUE(SUBSTITUTE(_xlfn.XLOOKUP($A49, Course!$A:$A,Course!K:K),"-",0))</f>
        <v>70</v>
      </c>
      <c r="L49" s="5">
        <f>IFERROR(VALUE(SUBSTITUTE(_xlfn.XLOOKUP($A49,Exam!$A:$A,Exam!C:C),"-",0)),0)</f>
        <v>100</v>
      </c>
      <c r="M49">
        <f>IFERROR(VALUE(SUBSTITUTE(_xlfn.XLOOKUP($A49,Exam!$A:$A,Exam!D:D),"-",0)),0)</f>
        <v>0</v>
      </c>
      <c r="N49">
        <f>IFERROR(VALUE(SUBSTITUTE(_xlfn.XLOOKUP($A49,Exam!$A:$A,Exam!E:E),"-",0)),0)</f>
        <v>95</v>
      </c>
      <c r="O49">
        <f>IFERROR(VALUE(SUBSTITUTE(_xlfn.XLOOKUP($A49,Exam!$A:$A,Exam!F:F),"-",0)),0)</f>
        <v>0</v>
      </c>
      <c r="P49">
        <f>IFERROR(VALUE(SUBSTITUTE(_xlfn.XLOOKUP($A49,Exam!$A:$A,Exam!G:G),"-",0)),0)</f>
        <v>0</v>
      </c>
      <c r="Q49">
        <f>IFERROR(VALUE(SUBSTITUTE(_xlfn.XLOOKUP($A49,Exam!$A:$A,Exam!H:H),"-",0)),0)</f>
        <v>0</v>
      </c>
      <c r="R49">
        <f>IFERROR(VALUE(SUBSTITUTE(_xlfn.XLOOKUP($A49,Exam!$A:$A,Exam!I:I),"-",0)),0)</f>
        <v>0</v>
      </c>
      <c r="S49">
        <f>IFERROR(VALUE(SUBSTITUTE(_xlfn.XLOOKUP($A49,Exam!$A:$A,Exam!J:J),"-",0)),0)</f>
        <v>0</v>
      </c>
      <c r="T49">
        <f>IFERROR(VALUE(SUBSTITUTE(_xlfn.XLOOKUP($A49,Exam!$A:$A,Exam!K:K),"-",0)),0)</f>
        <v>0</v>
      </c>
      <c r="U49">
        <f>IFERROR(VALUE(SUBSTITUTE(_xlfn.XLOOKUP($A49,Exam!$A:$A,Exam!L:L),"-",0)),0)</f>
        <v>0</v>
      </c>
      <c r="V49" s="5">
        <f>VALUE(SUBSTITUTE(_xlfn.XLOOKUP($A49, Course!$A:$A,Course!N:N),"-",0))</f>
        <v>100</v>
      </c>
      <c r="W49">
        <f>VALUE(SUBSTITUTE(_xlfn.XLOOKUP($A49, Course!$A:$A,Course!O:O),"-",0))</f>
        <v>100</v>
      </c>
      <c r="X49">
        <f>VALUE(SUBSTITUTE(_xlfn.XLOOKUP($A49, Course!$A:$A,Course!P:P),"-",0))</f>
        <v>100</v>
      </c>
      <c r="Y49">
        <f>VALUE(SUBSTITUTE(_xlfn.XLOOKUP($A49, Course!$A:$A,Course!Q:Q),"-",0))</f>
        <v>100</v>
      </c>
      <c r="Z49">
        <f>VALUE(SUBSTITUTE(_xlfn.XLOOKUP($A49, Course!$A:$A,Course!R:R),"-",0))</f>
        <v>100</v>
      </c>
      <c r="AA49" s="7">
        <f>(MAX(B49,L49)+MAX(C49,M49)+MAX(D49,N49)+MAX(E49,O49)+MAX(F49,P49)+MAX(G49,Q49)+MAX(H49,R49)+MAX(I49,S49)+MAX(J49,T49)+MAX(K49,U49))/10</f>
        <v>88</v>
      </c>
      <c r="AB49" s="3">
        <f>IFERROR(AVERAGE(V49:Z49),0)</f>
        <v>100</v>
      </c>
      <c r="AC49" s="3">
        <f>ROUNDUP(0.7*AA49+0.3*AB49,0)</f>
        <v>92</v>
      </c>
      <c r="AD49">
        <f t="shared" si="0"/>
        <v>5</v>
      </c>
    </row>
    <row r="50" spans="1:30" x14ac:dyDescent="0.5">
      <c r="A50" s="1" t="s">
        <v>69</v>
      </c>
      <c r="B50" s="9">
        <f>VALUE(SUBSTITUTE(_xlfn.XLOOKUP($A50, Course!$A:$A,Course!B:B),"-",0))+VALUE(SUBSTITUTE(_xlfn.XLOOKUP($A50, Course!$A:$A,Course!L:L),"-",0))</f>
        <v>120</v>
      </c>
      <c r="C50" s="11">
        <f>VALUE(SUBSTITUTE(_xlfn.XLOOKUP($A50, Course!$A:$A,Course!C:C),"-",0))</f>
        <v>50</v>
      </c>
      <c r="D50" s="11">
        <f>VALUE(SUBSTITUTE(_xlfn.XLOOKUP($A50, Course!$A:$A,Course!D:D),"-",0))</f>
        <v>50</v>
      </c>
      <c r="E50" s="11">
        <f>VALUE(SUBSTITUTE(_xlfn.XLOOKUP($A50, Course!$A:$A,Course!E:E),"-",0))</f>
        <v>40</v>
      </c>
      <c r="F50" s="11">
        <f>VALUE(SUBSTITUTE(_xlfn.XLOOKUP($A50, Course!$A:$A,Course!F:F),"-",0))</f>
        <v>90</v>
      </c>
      <c r="G50" s="10">
        <f>VALUE(SUBSTITUTE(_xlfn.XLOOKUP($A50, Course!$A:$A,Course!G:G),"-",0))+VALUE(SUBSTITUTE(_xlfn.XLOOKUP($A50, Course!$A:$A,Course!M:M),"-",0))</f>
        <v>80</v>
      </c>
      <c r="H50" s="11">
        <f>VALUE(SUBSTITUTE(_xlfn.XLOOKUP($A50, Course!$A:$A,Course!H:H),"-",0))</f>
        <v>100</v>
      </c>
      <c r="I50" s="11">
        <f>VALUE(SUBSTITUTE(_xlfn.XLOOKUP($A50, Course!$A:$A,Course!I:I),"-",0))</f>
        <v>90</v>
      </c>
      <c r="J50" s="11">
        <f>VALUE(SUBSTITUTE(_xlfn.XLOOKUP($A50, Course!$A:$A,Course!J:J),"-",0))</f>
        <v>70</v>
      </c>
      <c r="K50" s="11">
        <f>VALUE(SUBSTITUTE(_xlfn.XLOOKUP($A50, Course!$A:$A,Course!K:K),"-",0))</f>
        <v>80</v>
      </c>
      <c r="L50" s="5">
        <f>IFERROR(VALUE(SUBSTITUTE(_xlfn.XLOOKUP($A50,Exam!$A:$A,Exam!C:C),"-",0)),0)</f>
        <v>0</v>
      </c>
      <c r="M50">
        <f>IFERROR(VALUE(SUBSTITUTE(_xlfn.XLOOKUP($A50,Exam!$A:$A,Exam!D:D),"-",0)),0)</f>
        <v>0</v>
      </c>
      <c r="N50">
        <f>IFERROR(VALUE(SUBSTITUTE(_xlfn.XLOOKUP($A50,Exam!$A:$A,Exam!E:E),"-",0)),0)</f>
        <v>0</v>
      </c>
      <c r="O50">
        <f>IFERROR(VALUE(SUBSTITUTE(_xlfn.XLOOKUP($A50,Exam!$A:$A,Exam!F:F),"-",0)),0)</f>
        <v>0</v>
      </c>
      <c r="P50">
        <f>IFERROR(VALUE(SUBSTITUTE(_xlfn.XLOOKUP($A50,Exam!$A:$A,Exam!G:G),"-",0)),0)</f>
        <v>0</v>
      </c>
      <c r="Q50">
        <f>IFERROR(VALUE(SUBSTITUTE(_xlfn.XLOOKUP($A50,Exam!$A:$A,Exam!H:H),"-",0)),0)</f>
        <v>0</v>
      </c>
      <c r="R50">
        <f>IFERROR(VALUE(SUBSTITUTE(_xlfn.XLOOKUP($A50,Exam!$A:$A,Exam!I:I),"-",0)),0)</f>
        <v>0</v>
      </c>
      <c r="S50">
        <f>IFERROR(VALUE(SUBSTITUTE(_xlfn.XLOOKUP($A50,Exam!$A:$A,Exam!J:J),"-",0)),0)</f>
        <v>0</v>
      </c>
      <c r="T50">
        <f>IFERROR(VALUE(SUBSTITUTE(_xlfn.XLOOKUP($A50,Exam!$A:$A,Exam!K:K),"-",0)),0)</f>
        <v>0</v>
      </c>
      <c r="U50">
        <f>IFERROR(VALUE(SUBSTITUTE(_xlfn.XLOOKUP($A50,Exam!$A:$A,Exam!L:L),"-",0)),0)</f>
        <v>0</v>
      </c>
      <c r="V50" s="5">
        <f>VALUE(SUBSTITUTE(_xlfn.XLOOKUP($A50, Course!$A:$A,Course!N:N),"-",0))</f>
        <v>70</v>
      </c>
      <c r="W50">
        <f>VALUE(SUBSTITUTE(_xlfn.XLOOKUP($A50, Course!$A:$A,Course!O:O),"-",0))</f>
        <v>100</v>
      </c>
      <c r="X50">
        <f>VALUE(SUBSTITUTE(_xlfn.XLOOKUP($A50, Course!$A:$A,Course!P:P),"-",0))</f>
        <v>100</v>
      </c>
      <c r="Y50">
        <f>VALUE(SUBSTITUTE(_xlfn.XLOOKUP($A50, Course!$A:$A,Course!Q:Q),"-",0))</f>
        <v>100</v>
      </c>
      <c r="Z50">
        <f>VALUE(SUBSTITUTE(_xlfn.XLOOKUP($A50, Course!$A:$A,Course!R:R),"-",0))</f>
        <v>100</v>
      </c>
      <c r="AA50" s="7">
        <f>(MAX(B50,L50)+MAX(C50,M50)+MAX(D50,N50)+MAX(E50,O50)+MAX(F50,P50)+MAX(G50,Q50)+MAX(H50,R50)+MAX(I50,S50)+MAX(J50,T50)+MAX(K50,U50))/10</f>
        <v>77</v>
      </c>
      <c r="AB50" s="3">
        <f>IFERROR(AVERAGE(V50:Z50),0)</f>
        <v>94</v>
      </c>
      <c r="AC50" s="3">
        <f>ROUNDUP(0.7*AA50+0.3*AB50,0)</f>
        <v>83</v>
      </c>
      <c r="AD50">
        <f t="shared" si="0"/>
        <v>4</v>
      </c>
    </row>
    <row r="51" spans="1:30" s="25" customFormat="1" x14ac:dyDescent="0.5">
      <c r="A51" s="20" t="s">
        <v>54</v>
      </c>
      <c r="B51" s="21">
        <f>VALUE(SUBSTITUTE(_xlfn.XLOOKUP($A51, Course!$A:$A,Course!B:B),"-",0))+VALUE(SUBSTITUTE(_xlfn.XLOOKUP($A51, Course!$A:$A,Course!L:L),"-",0))</f>
        <v>108.89</v>
      </c>
      <c r="C51" s="22">
        <f>VALUE(SUBSTITUTE(_xlfn.XLOOKUP($A51, Course!$A:$A,Course!C:C),"-",0))</f>
        <v>100</v>
      </c>
      <c r="D51" s="22">
        <f>VALUE(SUBSTITUTE(_xlfn.XLOOKUP($A51, Course!$A:$A,Course!D:D),"-",0))</f>
        <v>0</v>
      </c>
      <c r="E51" s="22">
        <f>VALUE(SUBSTITUTE(_xlfn.XLOOKUP($A51, Course!$A:$A,Course!E:E),"-",0))</f>
        <v>80</v>
      </c>
      <c r="F51" s="22">
        <f>VALUE(SUBSTITUTE(_xlfn.XLOOKUP($A51, Course!$A:$A,Course!F:F),"-",0))</f>
        <v>90</v>
      </c>
      <c r="G51" s="23">
        <f>VALUE(SUBSTITUTE(_xlfn.XLOOKUP($A51, Course!$A:$A,Course!G:G),"-",0))+VALUE(SUBSTITUTE(_xlfn.XLOOKUP($A51, Course!$A:$A,Course!M:M),"-",0))</f>
        <v>55</v>
      </c>
      <c r="H51" s="22">
        <f>VALUE(SUBSTITUTE(_xlfn.XLOOKUP($A51, Course!$A:$A,Course!H:H),"-",0))</f>
        <v>90</v>
      </c>
      <c r="I51" s="22">
        <f>VALUE(SUBSTITUTE(_xlfn.XLOOKUP($A51, Course!$A:$A,Course!I:I),"-",0))</f>
        <v>95</v>
      </c>
      <c r="J51" s="22">
        <f>VALUE(SUBSTITUTE(_xlfn.XLOOKUP($A51, Course!$A:$A,Course!J:J),"-",0))</f>
        <v>70</v>
      </c>
      <c r="K51" s="22">
        <f>VALUE(SUBSTITUTE(_xlfn.XLOOKUP($A51, Course!$A:$A,Course!K:K),"-",0))</f>
        <v>95</v>
      </c>
      <c r="L51" s="24">
        <f>IFERROR(VALUE(SUBSTITUTE(_xlfn.XLOOKUP($A51,Exam!$A:$A,Exam!C:C),"-",0)),0)</f>
        <v>0</v>
      </c>
      <c r="M51" s="25">
        <f>IFERROR(VALUE(SUBSTITUTE(_xlfn.XLOOKUP($A51,Exam!$A:$A,Exam!D:D),"-",0)),0)</f>
        <v>0</v>
      </c>
      <c r="N51" s="25">
        <f>IFERROR(VALUE(SUBSTITUTE(_xlfn.XLOOKUP($A51,Exam!$A:$A,Exam!E:E),"-",0)),0)</f>
        <v>95</v>
      </c>
      <c r="O51" s="25">
        <f>IFERROR(VALUE(SUBSTITUTE(_xlfn.XLOOKUP($A51,Exam!$A:$A,Exam!F:F),"-",0)),0)</f>
        <v>0</v>
      </c>
      <c r="P51" s="25">
        <f>IFERROR(VALUE(SUBSTITUTE(_xlfn.XLOOKUP($A51,Exam!$A:$A,Exam!G:G),"-",0)),0)</f>
        <v>0</v>
      </c>
      <c r="Q51" s="25">
        <f>IFERROR(VALUE(SUBSTITUTE(_xlfn.XLOOKUP($A51,Exam!$A:$A,Exam!H:H),"-",0)),0)</f>
        <v>100</v>
      </c>
      <c r="R51" s="25">
        <f>IFERROR(VALUE(SUBSTITUTE(_xlfn.XLOOKUP($A51,Exam!$A:$A,Exam!I:I),"-",0)),0)</f>
        <v>0</v>
      </c>
      <c r="S51" s="25">
        <f>IFERROR(VALUE(SUBSTITUTE(_xlfn.XLOOKUP($A51,Exam!$A:$A,Exam!J:J),"-",0)),0)</f>
        <v>0</v>
      </c>
      <c r="T51" s="25">
        <f>IFERROR(VALUE(SUBSTITUTE(_xlfn.XLOOKUP($A51,Exam!$A:$A,Exam!K:K),"-",0)),0)</f>
        <v>0</v>
      </c>
      <c r="U51" s="25">
        <f>IFERROR(VALUE(SUBSTITUTE(_xlfn.XLOOKUP($A51,Exam!$A:$A,Exam!L:L),"-",0)),0)</f>
        <v>0</v>
      </c>
      <c r="V51" s="24">
        <f>VALUE(SUBSTITUTE(_xlfn.XLOOKUP($A51, Course!$A:$A,Course!N:N),"-",0))</f>
        <v>100</v>
      </c>
      <c r="W51" s="25">
        <f>VALUE(SUBSTITUTE(_xlfn.XLOOKUP($A51, Course!$A:$A,Course!O:O),"-",0))</f>
        <v>100</v>
      </c>
      <c r="X51" s="25">
        <f>VALUE(SUBSTITUTE(_xlfn.XLOOKUP($A51, Course!$A:$A,Course!P:P),"-",0))</f>
        <v>100</v>
      </c>
      <c r="Y51" s="25">
        <f>VALUE(SUBSTITUTE(_xlfn.XLOOKUP($A51, Course!$A:$A,Course!Q:Q),"-",0))</f>
        <v>100</v>
      </c>
      <c r="Z51" s="25">
        <f>VALUE(SUBSTITUTE(_xlfn.XLOOKUP($A51, Course!$A:$A,Course!R:R),"-",0))</f>
        <v>100</v>
      </c>
      <c r="AA51" s="26">
        <f>(MAX(B51,L51)+MAX(C51,M51)+MAX(D51,N51)+MAX(E51,O51)+MAX(F51,P51)+MAX(G51,Q51)+MAX(H51,R51)+MAX(I51,S51)+MAX(J51,T51)+MAX(K51,U51))/10</f>
        <v>92.388999999999996</v>
      </c>
      <c r="AB51" s="27">
        <f>IFERROR(AVERAGE(V51:Z51),0)</f>
        <v>100</v>
      </c>
      <c r="AC51" s="27">
        <f>ROUNDUP(0.7*AA51+0.3*AB51,0)</f>
        <v>95</v>
      </c>
      <c r="AD51" s="25">
        <f t="shared" si="0"/>
        <v>5</v>
      </c>
    </row>
    <row r="52" spans="1:30" x14ac:dyDescent="0.5">
      <c r="A52" s="1" t="s">
        <v>41</v>
      </c>
      <c r="B52" s="9">
        <f>VALUE(SUBSTITUTE(_xlfn.XLOOKUP($A52, Course!$A:$A,Course!B:B),"-",0))+VALUE(SUBSTITUTE(_xlfn.XLOOKUP($A52, Course!$A:$A,Course!L:L),"-",0))</f>
        <v>120</v>
      </c>
      <c r="C52" s="11">
        <f>VALUE(SUBSTITUTE(_xlfn.XLOOKUP($A52, Course!$A:$A,Course!C:C),"-",0))</f>
        <v>100</v>
      </c>
      <c r="D52" s="11">
        <f>VALUE(SUBSTITUTE(_xlfn.XLOOKUP($A52, Course!$A:$A,Course!D:D),"-",0))</f>
        <v>85</v>
      </c>
      <c r="E52" s="11">
        <f>VALUE(SUBSTITUTE(_xlfn.XLOOKUP($A52, Course!$A:$A,Course!E:E),"-",0))</f>
        <v>70</v>
      </c>
      <c r="F52" s="11">
        <f>VALUE(SUBSTITUTE(_xlfn.XLOOKUP($A52, Course!$A:$A,Course!F:F),"-",0))</f>
        <v>100</v>
      </c>
      <c r="G52" s="10">
        <f>VALUE(SUBSTITUTE(_xlfn.XLOOKUP($A52, Course!$A:$A,Course!G:G),"-",0))+VALUE(SUBSTITUTE(_xlfn.XLOOKUP($A52, Course!$A:$A,Course!M:M),"-",0))</f>
        <v>120</v>
      </c>
      <c r="H52" s="11">
        <f>VALUE(SUBSTITUTE(_xlfn.XLOOKUP($A52, Course!$A:$A,Course!H:H),"-",0))</f>
        <v>100</v>
      </c>
      <c r="I52" s="11">
        <f>VALUE(SUBSTITUTE(_xlfn.XLOOKUP($A52, Course!$A:$A,Course!I:I),"-",0))</f>
        <v>100</v>
      </c>
      <c r="J52" s="11">
        <f>VALUE(SUBSTITUTE(_xlfn.XLOOKUP($A52, Course!$A:$A,Course!J:J),"-",0))</f>
        <v>100</v>
      </c>
      <c r="K52" s="11">
        <f>VALUE(SUBSTITUTE(_xlfn.XLOOKUP($A52, Course!$A:$A,Course!K:K),"-",0))</f>
        <v>100</v>
      </c>
      <c r="L52" s="5">
        <f>IFERROR(VALUE(SUBSTITUTE(_xlfn.XLOOKUP($A52,Exam!$A:$A,Exam!C:C),"-",0)),0)</f>
        <v>0</v>
      </c>
      <c r="M52">
        <f>IFERROR(VALUE(SUBSTITUTE(_xlfn.XLOOKUP($A52,Exam!$A:$A,Exam!D:D),"-",0)),0)</f>
        <v>0</v>
      </c>
      <c r="N52">
        <f>IFERROR(VALUE(SUBSTITUTE(_xlfn.XLOOKUP($A52,Exam!$A:$A,Exam!E:E),"-",0)),0)</f>
        <v>0</v>
      </c>
      <c r="O52">
        <f>IFERROR(VALUE(SUBSTITUTE(_xlfn.XLOOKUP($A52,Exam!$A:$A,Exam!F:F),"-",0)),0)</f>
        <v>0</v>
      </c>
      <c r="P52">
        <f>IFERROR(VALUE(SUBSTITUTE(_xlfn.XLOOKUP($A52,Exam!$A:$A,Exam!G:G),"-",0)),0)</f>
        <v>0</v>
      </c>
      <c r="Q52">
        <f>IFERROR(VALUE(SUBSTITUTE(_xlfn.XLOOKUP($A52,Exam!$A:$A,Exam!H:H),"-",0)),0)</f>
        <v>0</v>
      </c>
      <c r="R52">
        <f>IFERROR(VALUE(SUBSTITUTE(_xlfn.XLOOKUP($A52,Exam!$A:$A,Exam!I:I),"-",0)),0)</f>
        <v>0</v>
      </c>
      <c r="S52">
        <f>IFERROR(VALUE(SUBSTITUTE(_xlfn.XLOOKUP($A52,Exam!$A:$A,Exam!J:J),"-",0)),0)</f>
        <v>0</v>
      </c>
      <c r="T52">
        <f>IFERROR(VALUE(SUBSTITUTE(_xlfn.XLOOKUP($A52,Exam!$A:$A,Exam!K:K),"-",0)),0)</f>
        <v>0</v>
      </c>
      <c r="U52">
        <f>IFERROR(VALUE(SUBSTITUTE(_xlfn.XLOOKUP($A52,Exam!$A:$A,Exam!L:L),"-",0)),0)</f>
        <v>0</v>
      </c>
      <c r="V52" s="5">
        <f>VALUE(SUBSTITUTE(_xlfn.XLOOKUP($A52, Course!$A:$A,Course!N:N),"-",0))</f>
        <v>100</v>
      </c>
      <c r="W52">
        <f>VALUE(SUBSTITUTE(_xlfn.XLOOKUP($A52, Course!$A:$A,Course!O:O),"-",0))</f>
        <v>100</v>
      </c>
      <c r="X52">
        <f>VALUE(SUBSTITUTE(_xlfn.XLOOKUP($A52, Course!$A:$A,Course!P:P),"-",0))</f>
        <v>95</v>
      </c>
      <c r="Y52">
        <f>VALUE(SUBSTITUTE(_xlfn.XLOOKUP($A52, Course!$A:$A,Course!Q:Q),"-",0))</f>
        <v>100</v>
      </c>
      <c r="Z52">
        <f>VALUE(SUBSTITUTE(_xlfn.XLOOKUP($A52, Course!$A:$A,Course!R:R),"-",0))</f>
        <v>100</v>
      </c>
      <c r="AA52" s="7">
        <f>(MAX(B52,L52)+MAX(C52,M52)+MAX(D52,N52)+MAX(E52,O52)+MAX(F52,P52)+MAX(G52,Q52)+MAX(H52,R52)+MAX(I52,S52)+MAX(J52,T52)+MAX(K52,U52))/10</f>
        <v>99.5</v>
      </c>
      <c r="AB52" s="3">
        <f>IFERROR(AVERAGE(V52:Z52),0)</f>
        <v>99</v>
      </c>
      <c r="AC52" s="3">
        <f>ROUNDUP(0.7*AA52+0.3*AB52,0)</f>
        <v>100</v>
      </c>
      <c r="AD52">
        <f t="shared" si="0"/>
        <v>5</v>
      </c>
    </row>
    <row r="53" spans="1:30" x14ac:dyDescent="0.5">
      <c r="A53" s="1" t="s">
        <v>52</v>
      </c>
      <c r="B53" s="9">
        <f>VALUE(SUBSTITUTE(_xlfn.XLOOKUP($A53, Course!$A:$A,Course!B:B),"-",0))+VALUE(SUBSTITUTE(_xlfn.XLOOKUP($A53, Course!$A:$A,Course!L:L),"-",0))</f>
        <v>120</v>
      </c>
      <c r="C53" s="11">
        <f>VALUE(SUBSTITUTE(_xlfn.XLOOKUP($A53, Course!$A:$A,Course!C:C),"-",0))</f>
        <v>100</v>
      </c>
      <c r="D53" s="11">
        <f>VALUE(SUBSTITUTE(_xlfn.XLOOKUP($A53, Course!$A:$A,Course!D:D),"-",0))</f>
        <v>80</v>
      </c>
      <c r="E53" s="11">
        <f>VALUE(SUBSTITUTE(_xlfn.XLOOKUP($A53, Course!$A:$A,Course!E:E),"-",0))</f>
        <v>70</v>
      </c>
      <c r="F53" s="11">
        <f>VALUE(SUBSTITUTE(_xlfn.XLOOKUP($A53, Course!$A:$A,Course!F:F),"-",0))</f>
        <v>85</v>
      </c>
      <c r="G53" s="10">
        <f>VALUE(SUBSTITUTE(_xlfn.XLOOKUP($A53, Course!$A:$A,Course!G:G),"-",0))+VALUE(SUBSTITUTE(_xlfn.XLOOKUP($A53, Course!$A:$A,Course!M:M),"-",0))</f>
        <v>110</v>
      </c>
      <c r="H53" s="11">
        <f>VALUE(SUBSTITUTE(_xlfn.XLOOKUP($A53, Course!$A:$A,Course!H:H),"-",0))</f>
        <v>85</v>
      </c>
      <c r="I53" s="11">
        <f>VALUE(SUBSTITUTE(_xlfn.XLOOKUP($A53, Course!$A:$A,Course!I:I),"-",0))</f>
        <v>100</v>
      </c>
      <c r="J53" s="11">
        <f>VALUE(SUBSTITUTE(_xlfn.XLOOKUP($A53, Course!$A:$A,Course!J:J),"-",0))</f>
        <v>90</v>
      </c>
      <c r="K53" s="11">
        <f>VALUE(SUBSTITUTE(_xlfn.XLOOKUP($A53, Course!$A:$A,Course!K:K),"-",0))</f>
        <v>100</v>
      </c>
      <c r="L53" s="5">
        <f>IFERROR(VALUE(SUBSTITUTE(_xlfn.XLOOKUP($A53,Exam!$A:$A,Exam!C:C),"-",0)),0)</f>
        <v>0</v>
      </c>
      <c r="M53">
        <f>IFERROR(VALUE(SUBSTITUTE(_xlfn.XLOOKUP($A53,Exam!$A:$A,Exam!D:D),"-",0)),0)</f>
        <v>0</v>
      </c>
      <c r="N53">
        <f>IFERROR(VALUE(SUBSTITUTE(_xlfn.XLOOKUP($A53,Exam!$A:$A,Exam!E:E),"-",0)),0)</f>
        <v>0</v>
      </c>
      <c r="O53">
        <f>IFERROR(VALUE(SUBSTITUTE(_xlfn.XLOOKUP($A53,Exam!$A:$A,Exam!F:F),"-",0)),0)</f>
        <v>0</v>
      </c>
      <c r="P53">
        <f>IFERROR(VALUE(SUBSTITUTE(_xlfn.XLOOKUP($A53,Exam!$A:$A,Exam!G:G),"-",0)),0)</f>
        <v>0</v>
      </c>
      <c r="Q53">
        <f>IFERROR(VALUE(SUBSTITUTE(_xlfn.XLOOKUP($A53,Exam!$A:$A,Exam!H:H),"-",0)),0)</f>
        <v>0</v>
      </c>
      <c r="R53">
        <f>IFERROR(VALUE(SUBSTITUTE(_xlfn.XLOOKUP($A53,Exam!$A:$A,Exam!I:I),"-",0)),0)</f>
        <v>0</v>
      </c>
      <c r="S53">
        <f>IFERROR(VALUE(SUBSTITUTE(_xlfn.XLOOKUP($A53,Exam!$A:$A,Exam!J:J),"-",0)),0)</f>
        <v>0</v>
      </c>
      <c r="T53">
        <f>IFERROR(VALUE(SUBSTITUTE(_xlfn.XLOOKUP($A53,Exam!$A:$A,Exam!K:K),"-",0)),0)</f>
        <v>0</v>
      </c>
      <c r="U53">
        <f>IFERROR(VALUE(SUBSTITUTE(_xlfn.XLOOKUP($A53,Exam!$A:$A,Exam!L:L),"-",0)),0)</f>
        <v>0</v>
      </c>
      <c r="V53" s="5">
        <f>VALUE(SUBSTITUTE(_xlfn.XLOOKUP($A53, Course!$A:$A,Course!N:N),"-",0))</f>
        <v>100</v>
      </c>
      <c r="W53">
        <f>VALUE(SUBSTITUTE(_xlfn.XLOOKUP($A53, Course!$A:$A,Course!O:O),"-",0))</f>
        <v>100</v>
      </c>
      <c r="X53">
        <f>VALUE(SUBSTITUTE(_xlfn.XLOOKUP($A53, Course!$A:$A,Course!P:P),"-",0))</f>
        <v>100</v>
      </c>
      <c r="Y53">
        <f>VALUE(SUBSTITUTE(_xlfn.XLOOKUP($A53, Course!$A:$A,Course!Q:Q),"-",0))</f>
        <v>100</v>
      </c>
      <c r="Z53">
        <f>VALUE(SUBSTITUTE(_xlfn.XLOOKUP($A53, Course!$A:$A,Course!R:R),"-",0))</f>
        <v>100</v>
      </c>
      <c r="AA53" s="7">
        <f>(MAX(B53,L53)+MAX(C53,M53)+MAX(D53,N53)+MAX(E53,O53)+MAX(F53,P53)+MAX(G53,Q53)+MAX(H53,R53)+MAX(I53,S53)+MAX(J53,T53)+MAX(K53,U53))/10</f>
        <v>94</v>
      </c>
      <c r="AB53" s="3">
        <f>IFERROR(AVERAGE(V53:Z53),0)</f>
        <v>100</v>
      </c>
      <c r="AC53" s="3">
        <f>ROUNDUP(0.7*AA53+0.3*AB53,0)</f>
        <v>96</v>
      </c>
      <c r="AD53">
        <f t="shared" si="0"/>
        <v>5</v>
      </c>
    </row>
    <row r="54" spans="1:30" x14ac:dyDescent="0.5">
      <c r="A54" s="1" t="s">
        <v>71</v>
      </c>
      <c r="B54" s="9">
        <f>VALUE(SUBSTITUTE(_xlfn.XLOOKUP($A54, Course!$A:$A,Course!B:B),"-",0))+VALUE(SUBSTITUTE(_xlfn.XLOOKUP($A54, Course!$A:$A,Course!L:L),"-",0))</f>
        <v>120</v>
      </c>
      <c r="C54" s="11">
        <f>VALUE(SUBSTITUTE(_xlfn.XLOOKUP($A54, Course!$A:$A,Course!C:C),"-",0))</f>
        <v>100</v>
      </c>
      <c r="D54" s="11">
        <f>VALUE(SUBSTITUTE(_xlfn.XLOOKUP($A54, Course!$A:$A,Course!D:D),"-",0))</f>
        <v>90</v>
      </c>
      <c r="E54" s="11">
        <f>VALUE(SUBSTITUTE(_xlfn.XLOOKUP($A54, Course!$A:$A,Course!E:E),"-",0))</f>
        <v>98</v>
      </c>
      <c r="F54" s="11">
        <f>VALUE(SUBSTITUTE(_xlfn.XLOOKUP($A54, Course!$A:$A,Course!F:F),"-",0))</f>
        <v>100</v>
      </c>
      <c r="G54" s="10">
        <f>VALUE(SUBSTITUTE(_xlfn.XLOOKUP($A54, Course!$A:$A,Course!G:G),"-",0))+VALUE(SUBSTITUTE(_xlfn.XLOOKUP($A54, Course!$A:$A,Course!M:M),"-",0))</f>
        <v>95</v>
      </c>
      <c r="H54" s="11">
        <f>VALUE(SUBSTITUTE(_xlfn.XLOOKUP($A54, Course!$A:$A,Course!H:H),"-",0))</f>
        <v>0</v>
      </c>
      <c r="I54" s="11">
        <f>VALUE(SUBSTITUTE(_xlfn.XLOOKUP($A54, Course!$A:$A,Course!I:I),"-",0))</f>
        <v>100</v>
      </c>
      <c r="J54" s="11">
        <f>VALUE(SUBSTITUTE(_xlfn.XLOOKUP($A54, Course!$A:$A,Course!J:J),"-",0))</f>
        <v>100</v>
      </c>
      <c r="K54" s="11">
        <f>VALUE(SUBSTITUTE(_xlfn.XLOOKUP($A54, Course!$A:$A,Course!K:K),"-",0))</f>
        <v>95</v>
      </c>
      <c r="L54" s="5">
        <f>IFERROR(VALUE(SUBSTITUTE(_xlfn.XLOOKUP($A54,Exam!$A:$A,Exam!C:C),"-",0)),0)</f>
        <v>0</v>
      </c>
      <c r="M54">
        <f>IFERROR(VALUE(SUBSTITUTE(_xlfn.XLOOKUP($A54,Exam!$A:$A,Exam!D:D),"-",0)),0)</f>
        <v>0</v>
      </c>
      <c r="N54">
        <f>IFERROR(VALUE(SUBSTITUTE(_xlfn.XLOOKUP($A54,Exam!$A:$A,Exam!E:E),"-",0)),0)</f>
        <v>0</v>
      </c>
      <c r="O54">
        <f>IFERROR(VALUE(SUBSTITUTE(_xlfn.XLOOKUP($A54,Exam!$A:$A,Exam!F:F),"-",0)),0)</f>
        <v>0</v>
      </c>
      <c r="P54">
        <f>IFERROR(VALUE(SUBSTITUTE(_xlfn.XLOOKUP($A54,Exam!$A:$A,Exam!G:G),"-",0)),0)</f>
        <v>0</v>
      </c>
      <c r="Q54">
        <f>IFERROR(VALUE(SUBSTITUTE(_xlfn.XLOOKUP($A54,Exam!$A:$A,Exam!H:H),"-",0)),0)</f>
        <v>0</v>
      </c>
      <c r="R54">
        <f>IFERROR(VALUE(SUBSTITUTE(_xlfn.XLOOKUP($A54,Exam!$A:$A,Exam!I:I),"-",0)),0)</f>
        <v>100</v>
      </c>
      <c r="S54">
        <f>IFERROR(VALUE(SUBSTITUTE(_xlfn.XLOOKUP($A54,Exam!$A:$A,Exam!J:J),"-",0)),0)</f>
        <v>0</v>
      </c>
      <c r="T54">
        <f>IFERROR(VALUE(SUBSTITUTE(_xlfn.XLOOKUP($A54,Exam!$A:$A,Exam!K:K),"-",0)),0)</f>
        <v>0</v>
      </c>
      <c r="U54">
        <f>IFERROR(VALUE(SUBSTITUTE(_xlfn.XLOOKUP($A54,Exam!$A:$A,Exam!L:L),"-",0)),0)</f>
        <v>0</v>
      </c>
      <c r="V54" s="5">
        <f>VALUE(SUBSTITUTE(_xlfn.XLOOKUP($A54, Course!$A:$A,Course!N:N),"-",0))</f>
        <v>100</v>
      </c>
      <c r="W54">
        <f>VALUE(SUBSTITUTE(_xlfn.XLOOKUP($A54, Course!$A:$A,Course!O:O),"-",0))</f>
        <v>100</v>
      </c>
      <c r="X54">
        <f>VALUE(SUBSTITUTE(_xlfn.XLOOKUP($A54, Course!$A:$A,Course!P:P),"-",0))</f>
        <v>100</v>
      </c>
      <c r="Y54">
        <f>VALUE(SUBSTITUTE(_xlfn.XLOOKUP($A54, Course!$A:$A,Course!Q:Q),"-",0))</f>
        <v>100</v>
      </c>
      <c r="Z54">
        <f>VALUE(SUBSTITUTE(_xlfn.XLOOKUP($A54, Course!$A:$A,Course!R:R),"-",0))</f>
        <v>100</v>
      </c>
      <c r="AA54" s="7">
        <f>(MAX(B54,L54)+MAX(C54,M54)+MAX(D54,N54)+MAX(E54,O54)+MAX(F54,P54)+MAX(G54,Q54)+MAX(H54,R54)+MAX(I54,S54)+MAX(J54,T54)+MAX(K54,U54))/10</f>
        <v>99.8</v>
      </c>
      <c r="AB54" s="3">
        <f>IFERROR(AVERAGE(V54:Z54),0)</f>
        <v>100</v>
      </c>
      <c r="AC54" s="3">
        <f>ROUNDUP(0.7*AA54+0.3*AB54,0)</f>
        <v>100</v>
      </c>
      <c r="AD54">
        <f t="shared" si="0"/>
        <v>5</v>
      </c>
    </row>
    <row r="55" spans="1:30" x14ac:dyDescent="0.5">
      <c r="A55" s="1" t="s">
        <v>90</v>
      </c>
      <c r="B55" s="9">
        <f>VALUE(SUBSTITUTE(_xlfn.XLOOKUP($A55, Course!$A:$A,Course!B:B),"-",0))+VALUE(SUBSTITUTE(_xlfn.XLOOKUP($A55, Course!$A:$A,Course!L:L),"-",0))</f>
        <v>120</v>
      </c>
      <c r="C55" s="11">
        <f>VALUE(SUBSTITUTE(_xlfn.XLOOKUP($A55, Course!$A:$A,Course!C:C),"-",0))</f>
        <v>90</v>
      </c>
      <c r="D55" s="11">
        <f>VALUE(SUBSTITUTE(_xlfn.XLOOKUP($A55, Course!$A:$A,Course!D:D),"-",0))</f>
        <v>80</v>
      </c>
      <c r="E55" s="11">
        <f>VALUE(SUBSTITUTE(_xlfn.XLOOKUP($A55, Course!$A:$A,Course!E:E),"-",0))</f>
        <v>75</v>
      </c>
      <c r="F55" s="11">
        <f>VALUE(SUBSTITUTE(_xlfn.XLOOKUP($A55, Course!$A:$A,Course!F:F),"-",0))</f>
        <v>95</v>
      </c>
      <c r="G55" s="10">
        <f>VALUE(SUBSTITUTE(_xlfn.XLOOKUP($A55, Course!$A:$A,Course!G:G),"-",0))+VALUE(SUBSTITUTE(_xlfn.XLOOKUP($A55, Course!$A:$A,Course!M:M),"-",0))</f>
        <v>75</v>
      </c>
      <c r="H55" s="11">
        <f>VALUE(SUBSTITUTE(_xlfn.XLOOKUP($A55, Course!$A:$A,Course!H:H),"-",0))</f>
        <v>100</v>
      </c>
      <c r="I55" s="11">
        <f>VALUE(SUBSTITUTE(_xlfn.XLOOKUP($A55, Course!$A:$A,Course!I:I),"-",0))</f>
        <v>95</v>
      </c>
      <c r="J55" s="11">
        <f>VALUE(SUBSTITUTE(_xlfn.XLOOKUP($A55, Course!$A:$A,Course!J:J),"-",0))</f>
        <v>95</v>
      </c>
      <c r="K55" s="11">
        <f>VALUE(SUBSTITUTE(_xlfn.XLOOKUP($A55, Course!$A:$A,Course!K:K),"-",0))</f>
        <v>90</v>
      </c>
      <c r="L55" s="5">
        <f>IFERROR(VALUE(SUBSTITUTE(_xlfn.XLOOKUP($A55,Exam!$A:$A,Exam!C:C),"-",0)),0)</f>
        <v>0</v>
      </c>
      <c r="M55">
        <f>IFERROR(VALUE(SUBSTITUTE(_xlfn.XLOOKUP($A55,Exam!$A:$A,Exam!D:D),"-",0)),0)</f>
        <v>0</v>
      </c>
      <c r="N55">
        <f>IFERROR(VALUE(SUBSTITUTE(_xlfn.XLOOKUP($A55,Exam!$A:$A,Exam!E:E),"-",0)),0)</f>
        <v>0</v>
      </c>
      <c r="O55">
        <f>IFERROR(VALUE(SUBSTITUTE(_xlfn.XLOOKUP($A55,Exam!$A:$A,Exam!F:F),"-",0)),0)</f>
        <v>0</v>
      </c>
      <c r="P55">
        <f>IFERROR(VALUE(SUBSTITUTE(_xlfn.XLOOKUP($A55,Exam!$A:$A,Exam!G:G),"-",0)),0)</f>
        <v>0</v>
      </c>
      <c r="Q55">
        <f>IFERROR(VALUE(SUBSTITUTE(_xlfn.XLOOKUP($A55,Exam!$A:$A,Exam!H:H),"-",0)),0)</f>
        <v>0</v>
      </c>
      <c r="R55">
        <f>IFERROR(VALUE(SUBSTITUTE(_xlfn.XLOOKUP($A55,Exam!$A:$A,Exam!I:I),"-",0)),0)</f>
        <v>0</v>
      </c>
      <c r="S55">
        <f>IFERROR(VALUE(SUBSTITUTE(_xlfn.XLOOKUP($A55,Exam!$A:$A,Exam!J:J),"-",0)),0)</f>
        <v>0</v>
      </c>
      <c r="T55">
        <f>IFERROR(VALUE(SUBSTITUTE(_xlfn.XLOOKUP($A55,Exam!$A:$A,Exam!K:K),"-",0)),0)</f>
        <v>0</v>
      </c>
      <c r="U55">
        <f>IFERROR(VALUE(SUBSTITUTE(_xlfn.XLOOKUP($A55,Exam!$A:$A,Exam!L:L),"-",0)),0)</f>
        <v>0</v>
      </c>
      <c r="V55" s="5">
        <f>VALUE(SUBSTITUTE(_xlfn.XLOOKUP($A55, Course!$A:$A,Course!N:N),"-",0))</f>
        <v>100</v>
      </c>
      <c r="W55">
        <f>VALUE(SUBSTITUTE(_xlfn.XLOOKUP($A55, Course!$A:$A,Course!O:O),"-",0))</f>
        <v>95</v>
      </c>
      <c r="X55">
        <f>VALUE(SUBSTITUTE(_xlfn.XLOOKUP($A55, Course!$A:$A,Course!P:P),"-",0))</f>
        <v>75</v>
      </c>
      <c r="Y55">
        <f>VALUE(SUBSTITUTE(_xlfn.XLOOKUP($A55, Course!$A:$A,Course!Q:Q),"-",0))</f>
        <v>100</v>
      </c>
      <c r="Z55">
        <f>VALUE(SUBSTITUTE(_xlfn.XLOOKUP($A55, Course!$A:$A,Course!R:R),"-",0))</f>
        <v>100</v>
      </c>
      <c r="AA55" s="7">
        <f>(MAX(B55,L55)+MAX(C55,M55)+MAX(D55,N55)+MAX(E55,O55)+MAX(F55,P55)+MAX(G55,Q55)+MAX(H55,R55)+MAX(I55,S55)+MAX(J55,T55)+MAX(K55,U55))/10</f>
        <v>91.5</v>
      </c>
      <c r="AB55" s="3">
        <f>IFERROR(AVERAGE(V55:Z55),0)</f>
        <v>94</v>
      </c>
      <c r="AC55" s="3">
        <f>ROUNDUP(0.7*AA55+0.3*AB55,0)</f>
        <v>93</v>
      </c>
      <c r="AD55">
        <f t="shared" si="0"/>
        <v>5</v>
      </c>
    </row>
    <row r="56" spans="1:30" x14ac:dyDescent="0.5">
      <c r="A56" s="1" t="s">
        <v>34</v>
      </c>
      <c r="B56" s="9">
        <f>VALUE(SUBSTITUTE(_xlfn.XLOOKUP($A56, Course!$A:$A,Course!B:B),"-",0))+VALUE(SUBSTITUTE(_xlfn.XLOOKUP($A56, Course!$A:$A,Course!L:L),"-",0))</f>
        <v>0</v>
      </c>
      <c r="C56" s="11">
        <f>VALUE(SUBSTITUTE(_xlfn.XLOOKUP($A56, Course!$A:$A,Course!C:C),"-",0))</f>
        <v>100</v>
      </c>
      <c r="D56" s="11">
        <f>VALUE(SUBSTITUTE(_xlfn.XLOOKUP($A56, Course!$A:$A,Course!D:D),"-",0))</f>
        <v>0</v>
      </c>
      <c r="E56" s="11">
        <f>VALUE(SUBSTITUTE(_xlfn.XLOOKUP($A56, Course!$A:$A,Course!E:E),"-",0))</f>
        <v>45</v>
      </c>
      <c r="F56" s="11">
        <f>VALUE(SUBSTITUTE(_xlfn.XLOOKUP($A56, Course!$A:$A,Course!F:F),"-",0))</f>
        <v>80</v>
      </c>
      <c r="G56" s="10">
        <f>VALUE(SUBSTITUTE(_xlfn.XLOOKUP($A56, Course!$A:$A,Course!G:G),"-",0))+VALUE(SUBSTITUTE(_xlfn.XLOOKUP($A56, Course!$A:$A,Course!M:M),"-",0))</f>
        <v>65</v>
      </c>
      <c r="H56" s="11">
        <f>VALUE(SUBSTITUTE(_xlfn.XLOOKUP($A56, Course!$A:$A,Course!H:H),"-",0))</f>
        <v>45</v>
      </c>
      <c r="I56" s="11">
        <f>VALUE(SUBSTITUTE(_xlfn.XLOOKUP($A56, Course!$A:$A,Course!I:I),"-",0))</f>
        <v>0</v>
      </c>
      <c r="J56" s="11">
        <f>VALUE(SUBSTITUTE(_xlfn.XLOOKUP($A56, Course!$A:$A,Course!J:J),"-",0))</f>
        <v>0</v>
      </c>
      <c r="K56" s="11">
        <f>VALUE(SUBSTITUTE(_xlfn.XLOOKUP($A56, Course!$A:$A,Course!K:K),"-",0))</f>
        <v>0</v>
      </c>
      <c r="L56" s="5">
        <f>IFERROR(VALUE(SUBSTITUTE(_xlfn.XLOOKUP($A56,Exam!$A:$A,Exam!C:C),"-",0)),0)</f>
        <v>0</v>
      </c>
      <c r="M56">
        <f>IFERROR(VALUE(SUBSTITUTE(_xlfn.XLOOKUP($A56,Exam!$A:$A,Exam!D:D),"-",0)),0)</f>
        <v>0</v>
      </c>
      <c r="N56">
        <f>IFERROR(VALUE(SUBSTITUTE(_xlfn.XLOOKUP($A56,Exam!$A:$A,Exam!E:E),"-",0)),0)</f>
        <v>0</v>
      </c>
      <c r="O56">
        <f>IFERROR(VALUE(SUBSTITUTE(_xlfn.XLOOKUP($A56,Exam!$A:$A,Exam!F:F),"-",0)),0)</f>
        <v>0</v>
      </c>
      <c r="P56">
        <f>IFERROR(VALUE(SUBSTITUTE(_xlfn.XLOOKUP($A56,Exam!$A:$A,Exam!G:G),"-",0)),0)</f>
        <v>0</v>
      </c>
      <c r="Q56">
        <f>IFERROR(VALUE(SUBSTITUTE(_xlfn.XLOOKUP($A56,Exam!$A:$A,Exam!H:H),"-",0)),0)</f>
        <v>0</v>
      </c>
      <c r="R56">
        <f>IFERROR(VALUE(SUBSTITUTE(_xlfn.XLOOKUP($A56,Exam!$A:$A,Exam!I:I),"-",0)),0)</f>
        <v>0</v>
      </c>
      <c r="S56">
        <f>IFERROR(VALUE(SUBSTITUTE(_xlfn.XLOOKUP($A56,Exam!$A:$A,Exam!J:J),"-",0)),0)</f>
        <v>0</v>
      </c>
      <c r="T56">
        <f>IFERROR(VALUE(SUBSTITUTE(_xlfn.XLOOKUP($A56,Exam!$A:$A,Exam!K:K),"-",0)),0)</f>
        <v>0</v>
      </c>
      <c r="U56">
        <f>IFERROR(VALUE(SUBSTITUTE(_xlfn.XLOOKUP($A56,Exam!$A:$A,Exam!L:L),"-",0)),0)</f>
        <v>0</v>
      </c>
      <c r="V56" s="5">
        <f>VALUE(SUBSTITUTE(_xlfn.XLOOKUP($A56, Course!$A:$A,Course!N:N),"-",0))</f>
        <v>95</v>
      </c>
      <c r="W56">
        <f>VALUE(SUBSTITUTE(_xlfn.XLOOKUP($A56, Course!$A:$A,Course!O:O),"-",0))</f>
        <v>90</v>
      </c>
      <c r="X56">
        <f>VALUE(SUBSTITUTE(_xlfn.XLOOKUP($A56, Course!$A:$A,Course!P:P),"-",0))</f>
        <v>70</v>
      </c>
      <c r="Y56">
        <f>VALUE(SUBSTITUTE(_xlfn.XLOOKUP($A56, Course!$A:$A,Course!Q:Q),"-",0))</f>
        <v>0</v>
      </c>
      <c r="Z56">
        <f>VALUE(SUBSTITUTE(_xlfn.XLOOKUP($A56, Course!$A:$A,Course!R:R),"-",0))</f>
        <v>0</v>
      </c>
      <c r="AA56" s="7">
        <f>(MAX(B56,L56)+MAX(C56,M56)+MAX(D56,N56)+MAX(E56,O56)+MAX(F56,P56)+MAX(G56,Q56)+MAX(H56,R56)+MAX(I56,S56)+MAX(J56,T56)+MAX(K56,U56))/10</f>
        <v>33.5</v>
      </c>
      <c r="AB56" s="3">
        <f>IFERROR(AVERAGE(V56:Z56),0)</f>
        <v>51</v>
      </c>
      <c r="AC56" s="3">
        <f>ROUNDUP(0.7*AA56+0.3*AB56,0)</f>
        <v>39</v>
      </c>
      <c r="AD56">
        <f t="shared" si="0"/>
        <v>0</v>
      </c>
    </row>
    <row r="57" spans="1:30" x14ac:dyDescent="0.5">
      <c r="A57" s="1" t="s">
        <v>84</v>
      </c>
      <c r="B57" s="9">
        <f>VALUE(SUBSTITUTE(_xlfn.XLOOKUP($A57, Course!$A:$A,Course!B:B),"-",0))+VALUE(SUBSTITUTE(_xlfn.XLOOKUP($A57, Course!$A:$A,Course!L:L),"-",0))</f>
        <v>115</v>
      </c>
      <c r="C57" s="11">
        <f>VALUE(SUBSTITUTE(_xlfn.XLOOKUP($A57, Course!$A:$A,Course!C:C),"-",0))</f>
        <v>100</v>
      </c>
      <c r="D57" s="11">
        <f>VALUE(SUBSTITUTE(_xlfn.XLOOKUP($A57, Course!$A:$A,Course!D:D),"-",0))</f>
        <v>100</v>
      </c>
      <c r="E57" s="11">
        <f>VALUE(SUBSTITUTE(_xlfn.XLOOKUP($A57, Course!$A:$A,Course!E:E),"-",0))</f>
        <v>80</v>
      </c>
      <c r="F57" s="11">
        <f>VALUE(SUBSTITUTE(_xlfn.XLOOKUP($A57, Course!$A:$A,Course!F:F),"-",0))</f>
        <v>100</v>
      </c>
      <c r="G57" s="10">
        <f>VALUE(SUBSTITUTE(_xlfn.XLOOKUP($A57, Course!$A:$A,Course!G:G),"-",0))+VALUE(SUBSTITUTE(_xlfn.XLOOKUP($A57, Course!$A:$A,Course!M:M),"-",0))</f>
        <v>100</v>
      </c>
      <c r="H57" s="11">
        <f>VALUE(SUBSTITUTE(_xlfn.XLOOKUP($A57, Course!$A:$A,Course!H:H),"-",0))</f>
        <v>100</v>
      </c>
      <c r="I57" s="11">
        <f>VALUE(SUBSTITUTE(_xlfn.XLOOKUP($A57, Course!$A:$A,Course!I:I),"-",0))</f>
        <v>100</v>
      </c>
      <c r="J57" s="11">
        <f>VALUE(SUBSTITUTE(_xlfn.XLOOKUP($A57, Course!$A:$A,Course!J:J),"-",0))</f>
        <v>100</v>
      </c>
      <c r="K57" s="11">
        <f>VALUE(SUBSTITUTE(_xlfn.XLOOKUP($A57, Course!$A:$A,Course!K:K),"-",0))</f>
        <v>100</v>
      </c>
      <c r="L57" s="5">
        <f>IFERROR(VALUE(SUBSTITUTE(_xlfn.XLOOKUP($A57,Exam!$A:$A,Exam!C:C),"-",0)),0)</f>
        <v>0</v>
      </c>
      <c r="M57">
        <f>IFERROR(VALUE(SUBSTITUTE(_xlfn.XLOOKUP($A57,Exam!$A:$A,Exam!D:D),"-",0)),0)</f>
        <v>0</v>
      </c>
      <c r="N57">
        <f>IFERROR(VALUE(SUBSTITUTE(_xlfn.XLOOKUP($A57,Exam!$A:$A,Exam!E:E),"-",0)),0)</f>
        <v>0</v>
      </c>
      <c r="O57">
        <f>IFERROR(VALUE(SUBSTITUTE(_xlfn.XLOOKUP($A57,Exam!$A:$A,Exam!F:F),"-",0)),0)</f>
        <v>0</v>
      </c>
      <c r="P57">
        <f>IFERROR(VALUE(SUBSTITUTE(_xlfn.XLOOKUP($A57,Exam!$A:$A,Exam!G:G),"-",0)),0)</f>
        <v>0</v>
      </c>
      <c r="Q57">
        <f>IFERROR(VALUE(SUBSTITUTE(_xlfn.XLOOKUP($A57,Exam!$A:$A,Exam!H:H),"-",0)),0)</f>
        <v>0</v>
      </c>
      <c r="R57">
        <f>IFERROR(VALUE(SUBSTITUTE(_xlfn.XLOOKUP($A57,Exam!$A:$A,Exam!I:I),"-",0)),0)</f>
        <v>0</v>
      </c>
      <c r="S57">
        <f>IFERROR(VALUE(SUBSTITUTE(_xlfn.XLOOKUP($A57,Exam!$A:$A,Exam!J:J),"-",0)),0)</f>
        <v>0</v>
      </c>
      <c r="T57">
        <f>IFERROR(VALUE(SUBSTITUTE(_xlfn.XLOOKUP($A57,Exam!$A:$A,Exam!K:K),"-",0)),0)</f>
        <v>0</v>
      </c>
      <c r="U57">
        <f>IFERROR(VALUE(SUBSTITUTE(_xlfn.XLOOKUP($A57,Exam!$A:$A,Exam!L:L),"-",0)),0)</f>
        <v>0</v>
      </c>
      <c r="V57" s="5">
        <f>VALUE(SUBSTITUTE(_xlfn.XLOOKUP($A57, Course!$A:$A,Course!N:N),"-",0))</f>
        <v>100</v>
      </c>
      <c r="W57">
        <f>VALUE(SUBSTITUTE(_xlfn.XLOOKUP($A57, Course!$A:$A,Course!O:O),"-",0))</f>
        <v>100</v>
      </c>
      <c r="X57">
        <f>VALUE(SUBSTITUTE(_xlfn.XLOOKUP($A57, Course!$A:$A,Course!P:P),"-",0))</f>
        <v>100</v>
      </c>
      <c r="Y57">
        <f>VALUE(SUBSTITUTE(_xlfn.XLOOKUP($A57, Course!$A:$A,Course!Q:Q),"-",0))</f>
        <v>100</v>
      </c>
      <c r="Z57">
        <f>VALUE(SUBSTITUTE(_xlfn.XLOOKUP($A57, Course!$A:$A,Course!R:R),"-",0))</f>
        <v>100</v>
      </c>
      <c r="AA57" s="7">
        <f>(MAX(B57,L57)+MAX(C57,M57)+MAX(D57,N57)+MAX(E57,O57)+MAX(F57,P57)+MAX(G57,Q57)+MAX(H57,R57)+MAX(I57,S57)+MAX(J57,T57)+MAX(K57,U57))/10</f>
        <v>99.5</v>
      </c>
      <c r="AB57" s="3">
        <f>IFERROR(AVERAGE(V57:Z57),0)</f>
        <v>100</v>
      </c>
      <c r="AC57" s="3">
        <f>ROUNDUP(0.7*AA57+0.3*AB57,0)</f>
        <v>100</v>
      </c>
      <c r="AD57">
        <f t="shared" si="0"/>
        <v>5</v>
      </c>
    </row>
    <row r="58" spans="1:30" x14ac:dyDescent="0.5">
      <c r="A58" s="1" t="s">
        <v>77</v>
      </c>
      <c r="B58" s="9">
        <f>VALUE(SUBSTITUTE(_xlfn.XLOOKUP($A58, Course!$A:$A,Course!B:B),"-",0))+VALUE(SUBSTITUTE(_xlfn.XLOOKUP($A58, Course!$A:$A,Course!L:L),"-",0))</f>
        <v>106.67</v>
      </c>
      <c r="C58" s="11">
        <f>VALUE(SUBSTITUTE(_xlfn.XLOOKUP($A58, Course!$A:$A,Course!C:C),"-",0))</f>
        <v>95</v>
      </c>
      <c r="D58" s="11">
        <f>VALUE(SUBSTITUTE(_xlfn.XLOOKUP($A58, Course!$A:$A,Course!D:D),"-",0))</f>
        <v>90</v>
      </c>
      <c r="E58" s="11">
        <f>VALUE(SUBSTITUTE(_xlfn.XLOOKUP($A58, Course!$A:$A,Course!E:E),"-",0))</f>
        <v>50</v>
      </c>
      <c r="F58" s="11">
        <f>VALUE(SUBSTITUTE(_xlfn.XLOOKUP($A58, Course!$A:$A,Course!F:F),"-",0))</f>
        <v>80</v>
      </c>
      <c r="G58" s="10">
        <f>VALUE(SUBSTITUTE(_xlfn.XLOOKUP($A58, Course!$A:$A,Course!G:G),"-",0))+VALUE(SUBSTITUTE(_xlfn.XLOOKUP($A58, Course!$A:$A,Course!M:M),"-",0))</f>
        <v>87</v>
      </c>
      <c r="H58" s="11">
        <f>VALUE(SUBSTITUTE(_xlfn.XLOOKUP($A58, Course!$A:$A,Course!H:H),"-",0))</f>
        <v>100</v>
      </c>
      <c r="I58" s="11">
        <f>VALUE(SUBSTITUTE(_xlfn.XLOOKUP($A58, Course!$A:$A,Course!I:I),"-",0))</f>
        <v>90</v>
      </c>
      <c r="J58" s="11">
        <f>VALUE(SUBSTITUTE(_xlfn.XLOOKUP($A58, Course!$A:$A,Course!J:J),"-",0))</f>
        <v>95</v>
      </c>
      <c r="K58" s="11">
        <f>VALUE(SUBSTITUTE(_xlfn.XLOOKUP($A58, Course!$A:$A,Course!K:K),"-",0))</f>
        <v>65</v>
      </c>
      <c r="L58" s="5">
        <f>IFERROR(VALUE(SUBSTITUTE(_xlfn.XLOOKUP($A58,Exam!$A:$A,Exam!C:C),"-",0)),0)</f>
        <v>0</v>
      </c>
      <c r="M58">
        <f>IFERROR(VALUE(SUBSTITUTE(_xlfn.XLOOKUP($A58,Exam!$A:$A,Exam!D:D),"-",0)),0)</f>
        <v>0</v>
      </c>
      <c r="N58">
        <f>IFERROR(VALUE(SUBSTITUTE(_xlfn.XLOOKUP($A58,Exam!$A:$A,Exam!E:E),"-",0)),0)</f>
        <v>0</v>
      </c>
      <c r="O58">
        <f>IFERROR(VALUE(SUBSTITUTE(_xlfn.XLOOKUP($A58,Exam!$A:$A,Exam!F:F),"-",0)),0)</f>
        <v>100</v>
      </c>
      <c r="P58">
        <f>IFERROR(VALUE(SUBSTITUTE(_xlfn.XLOOKUP($A58,Exam!$A:$A,Exam!G:G),"-",0)),0)</f>
        <v>0</v>
      </c>
      <c r="Q58">
        <f>IFERROR(VALUE(SUBSTITUTE(_xlfn.XLOOKUP($A58,Exam!$A:$A,Exam!H:H),"-",0)),0)</f>
        <v>100</v>
      </c>
      <c r="R58">
        <f>IFERROR(VALUE(SUBSTITUTE(_xlfn.XLOOKUP($A58,Exam!$A:$A,Exam!I:I),"-",0)),0)</f>
        <v>0</v>
      </c>
      <c r="S58">
        <f>IFERROR(VALUE(SUBSTITUTE(_xlfn.XLOOKUP($A58,Exam!$A:$A,Exam!J:J),"-",0)),0)</f>
        <v>0</v>
      </c>
      <c r="T58">
        <f>IFERROR(VALUE(SUBSTITUTE(_xlfn.XLOOKUP($A58,Exam!$A:$A,Exam!K:K),"-",0)),0)</f>
        <v>0</v>
      </c>
      <c r="U58">
        <f>IFERROR(VALUE(SUBSTITUTE(_xlfn.XLOOKUP($A58,Exam!$A:$A,Exam!L:L),"-",0)),0)</f>
        <v>80</v>
      </c>
      <c r="V58" s="5">
        <f>VALUE(SUBSTITUTE(_xlfn.XLOOKUP($A58, Course!$A:$A,Course!N:N),"-",0))</f>
        <v>100</v>
      </c>
      <c r="W58">
        <f>VALUE(SUBSTITUTE(_xlfn.XLOOKUP($A58, Course!$A:$A,Course!O:O),"-",0))</f>
        <v>100</v>
      </c>
      <c r="X58">
        <f>VALUE(SUBSTITUTE(_xlfn.XLOOKUP($A58, Course!$A:$A,Course!P:P),"-",0))</f>
        <v>90</v>
      </c>
      <c r="Y58">
        <f>VALUE(SUBSTITUTE(_xlfn.XLOOKUP($A58, Course!$A:$A,Course!Q:Q),"-",0))</f>
        <v>100</v>
      </c>
      <c r="Z58">
        <f>VALUE(SUBSTITUTE(_xlfn.XLOOKUP($A58, Course!$A:$A,Course!R:R),"-",0))</f>
        <v>100</v>
      </c>
      <c r="AA58" s="7">
        <f>(MAX(B58,L58)+MAX(C58,M58)+MAX(D58,N58)+MAX(E58,O58)+MAX(F58,P58)+MAX(G58,Q58)+MAX(H58,R58)+MAX(I58,S58)+MAX(J58,T58)+MAX(K58,U58))/10</f>
        <v>93.667000000000002</v>
      </c>
      <c r="AB58" s="3">
        <f>IFERROR(AVERAGE(V58:Z58),0)</f>
        <v>98</v>
      </c>
      <c r="AC58" s="3">
        <f>ROUNDUP(0.7*AA58+0.3*AB58,0)</f>
        <v>95</v>
      </c>
      <c r="AD58">
        <f t="shared" si="0"/>
        <v>5</v>
      </c>
    </row>
    <row r="59" spans="1:30" x14ac:dyDescent="0.5">
      <c r="A59" s="1" t="s">
        <v>105</v>
      </c>
      <c r="B59" s="9">
        <f>VALUE(SUBSTITUTE(_xlfn.XLOOKUP($A59, Course!$A:$A,Course!B:B),"-",0))+VALUE(SUBSTITUTE(_xlfn.XLOOKUP($A59, Course!$A:$A,Course!L:L),"-",0))</f>
        <v>120</v>
      </c>
      <c r="C59" s="11">
        <f>VALUE(SUBSTITUTE(_xlfn.XLOOKUP($A59, Course!$A:$A,Course!C:C),"-",0))</f>
        <v>100</v>
      </c>
      <c r="D59" s="11">
        <f>VALUE(SUBSTITUTE(_xlfn.XLOOKUP($A59, Course!$A:$A,Course!D:D),"-",0))</f>
        <v>80</v>
      </c>
      <c r="E59" s="11">
        <f>VALUE(SUBSTITUTE(_xlfn.XLOOKUP($A59, Course!$A:$A,Course!E:E),"-",0))</f>
        <v>70</v>
      </c>
      <c r="F59" s="11">
        <f>VALUE(SUBSTITUTE(_xlfn.XLOOKUP($A59, Course!$A:$A,Course!F:F),"-",0))</f>
        <v>85</v>
      </c>
      <c r="G59" s="10">
        <f>VALUE(SUBSTITUTE(_xlfn.XLOOKUP($A59, Course!$A:$A,Course!G:G),"-",0))+VALUE(SUBSTITUTE(_xlfn.XLOOKUP($A59, Course!$A:$A,Course!M:M),"-",0))</f>
        <v>60</v>
      </c>
      <c r="H59" s="11">
        <f>VALUE(SUBSTITUTE(_xlfn.XLOOKUP($A59, Course!$A:$A,Course!H:H),"-",0))</f>
        <v>70</v>
      </c>
      <c r="I59" s="11">
        <f>VALUE(SUBSTITUTE(_xlfn.XLOOKUP($A59, Course!$A:$A,Course!I:I),"-",0))</f>
        <v>75</v>
      </c>
      <c r="J59" s="11">
        <f>VALUE(SUBSTITUTE(_xlfn.XLOOKUP($A59, Course!$A:$A,Course!J:J),"-",0))</f>
        <v>80</v>
      </c>
      <c r="K59" s="11">
        <f>VALUE(SUBSTITUTE(_xlfn.XLOOKUP($A59, Course!$A:$A,Course!K:K),"-",0))</f>
        <v>85</v>
      </c>
      <c r="L59" s="5">
        <f>IFERROR(VALUE(SUBSTITUTE(_xlfn.XLOOKUP($A59,Exam!$A:$A,Exam!C:C),"-",0)),0)</f>
        <v>0</v>
      </c>
      <c r="M59">
        <f>IFERROR(VALUE(SUBSTITUTE(_xlfn.XLOOKUP($A59,Exam!$A:$A,Exam!D:D),"-",0)),0)</f>
        <v>0</v>
      </c>
      <c r="N59">
        <f>IFERROR(VALUE(SUBSTITUTE(_xlfn.XLOOKUP($A59,Exam!$A:$A,Exam!E:E),"-",0)),0)</f>
        <v>0</v>
      </c>
      <c r="O59">
        <f>IFERROR(VALUE(SUBSTITUTE(_xlfn.XLOOKUP($A59,Exam!$A:$A,Exam!F:F),"-",0)),0)</f>
        <v>100</v>
      </c>
      <c r="P59">
        <f>IFERROR(VALUE(SUBSTITUTE(_xlfn.XLOOKUP($A59,Exam!$A:$A,Exam!G:G),"-",0)),0)</f>
        <v>100</v>
      </c>
      <c r="Q59">
        <f>IFERROR(VALUE(SUBSTITUTE(_xlfn.XLOOKUP($A59,Exam!$A:$A,Exam!H:H),"-",0)),0)</f>
        <v>100</v>
      </c>
      <c r="R59">
        <f>IFERROR(VALUE(SUBSTITUTE(_xlfn.XLOOKUP($A59,Exam!$A:$A,Exam!I:I),"-",0)),0)</f>
        <v>80</v>
      </c>
      <c r="S59">
        <f>IFERROR(VALUE(SUBSTITUTE(_xlfn.XLOOKUP($A59,Exam!$A:$A,Exam!J:J),"-",0)),0)</f>
        <v>90</v>
      </c>
      <c r="T59">
        <f>IFERROR(VALUE(SUBSTITUTE(_xlfn.XLOOKUP($A59,Exam!$A:$A,Exam!K:K),"-",0)),0)</f>
        <v>0</v>
      </c>
      <c r="U59">
        <f>IFERROR(VALUE(SUBSTITUTE(_xlfn.XLOOKUP($A59,Exam!$A:$A,Exam!L:L),"-",0)),0)</f>
        <v>90</v>
      </c>
      <c r="V59" s="5">
        <f>VALUE(SUBSTITUTE(_xlfn.XLOOKUP($A59, Course!$A:$A,Course!N:N),"-",0))</f>
        <v>100</v>
      </c>
      <c r="W59">
        <f>VALUE(SUBSTITUTE(_xlfn.XLOOKUP($A59, Course!$A:$A,Course!O:O),"-",0))</f>
        <v>100</v>
      </c>
      <c r="X59">
        <f>VALUE(SUBSTITUTE(_xlfn.XLOOKUP($A59, Course!$A:$A,Course!P:P),"-",0))</f>
        <v>100</v>
      </c>
      <c r="Y59">
        <f>VALUE(SUBSTITUTE(_xlfn.XLOOKUP($A59, Course!$A:$A,Course!Q:Q),"-",0))</f>
        <v>100</v>
      </c>
      <c r="Z59">
        <f>VALUE(SUBSTITUTE(_xlfn.XLOOKUP($A59, Course!$A:$A,Course!R:R),"-",0))</f>
        <v>100</v>
      </c>
      <c r="AA59" s="7">
        <f>(MAX(B59,L59)+MAX(C59,M59)+MAX(D59,N59)+MAX(E59,O59)+MAX(F59,P59)+MAX(G59,Q59)+MAX(H59,R59)+MAX(I59,S59)+MAX(J59,T59)+MAX(K59,U59))/10</f>
        <v>94</v>
      </c>
      <c r="AB59" s="3">
        <f>IFERROR(AVERAGE(V59:Z59),0)</f>
        <v>100</v>
      </c>
      <c r="AC59" s="3">
        <f>ROUNDUP(0.7*AA59+0.3*AB59,0)</f>
        <v>96</v>
      </c>
      <c r="AD59">
        <f t="shared" si="0"/>
        <v>5</v>
      </c>
    </row>
    <row r="60" spans="1:30" x14ac:dyDescent="0.5">
      <c r="A60" s="1" t="s">
        <v>88</v>
      </c>
      <c r="B60" s="9">
        <f>VALUE(SUBSTITUTE(_xlfn.XLOOKUP($A60, Course!$A:$A,Course!B:B),"-",0))+VALUE(SUBSTITUTE(_xlfn.XLOOKUP($A60, Course!$A:$A,Course!L:L),"-",0))</f>
        <v>96.67</v>
      </c>
      <c r="C60" s="11">
        <f>VALUE(SUBSTITUTE(_xlfn.XLOOKUP($A60, Course!$A:$A,Course!C:C),"-",0))</f>
        <v>90</v>
      </c>
      <c r="D60" s="11">
        <f>VALUE(SUBSTITUTE(_xlfn.XLOOKUP($A60, Course!$A:$A,Course!D:D),"-",0))</f>
        <v>40</v>
      </c>
      <c r="E60" s="11">
        <f>VALUE(SUBSTITUTE(_xlfn.XLOOKUP($A60, Course!$A:$A,Course!E:E),"-",0))</f>
        <v>85</v>
      </c>
      <c r="F60" s="11">
        <f>VALUE(SUBSTITUTE(_xlfn.XLOOKUP($A60, Course!$A:$A,Course!F:F),"-",0))</f>
        <v>90</v>
      </c>
      <c r="G60" s="10">
        <f>VALUE(SUBSTITUTE(_xlfn.XLOOKUP($A60, Course!$A:$A,Course!G:G),"-",0))+VALUE(SUBSTITUTE(_xlfn.XLOOKUP($A60, Course!$A:$A,Course!M:M),"-",0))</f>
        <v>90</v>
      </c>
      <c r="H60" s="11">
        <f>VALUE(SUBSTITUTE(_xlfn.XLOOKUP($A60, Course!$A:$A,Course!H:H),"-",0))</f>
        <v>90</v>
      </c>
      <c r="I60" s="11">
        <f>VALUE(SUBSTITUTE(_xlfn.XLOOKUP($A60, Course!$A:$A,Course!I:I),"-",0))</f>
        <v>90</v>
      </c>
      <c r="J60" s="11">
        <f>VALUE(SUBSTITUTE(_xlfn.XLOOKUP($A60, Course!$A:$A,Course!J:J),"-",0))</f>
        <v>80</v>
      </c>
      <c r="K60" s="11">
        <f>VALUE(SUBSTITUTE(_xlfn.XLOOKUP($A60, Course!$A:$A,Course!K:K),"-",0))</f>
        <v>65</v>
      </c>
      <c r="L60" s="5">
        <f>IFERROR(VALUE(SUBSTITUTE(_xlfn.XLOOKUP($A60,Exam!$A:$A,Exam!C:C),"-",0)),0)</f>
        <v>0</v>
      </c>
      <c r="M60">
        <f>IFERROR(VALUE(SUBSTITUTE(_xlfn.XLOOKUP($A60,Exam!$A:$A,Exam!D:D),"-",0)),0)</f>
        <v>0</v>
      </c>
      <c r="N60">
        <f>IFERROR(VALUE(SUBSTITUTE(_xlfn.XLOOKUP($A60,Exam!$A:$A,Exam!E:E),"-",0)),0)</f>
        <v>60</v>
      </c>
      <c r="O60">
        <f>IFERROR(VALUE(SUBSTITUTE(_xlfn.XLOOKUP($A60,Exam!$A:$A,Exam!F:F),"-",0)),0)</f>
        <v>0</v>
      </c>
      <c r="P60">
        <f>IFERROR(VALUE(SUBSTITUTE(_xlfn.XLOOKUP($A60,Exam!$A:$A,Exam!G:G),"-",0)),0)</f>
        <v>0</v>
      </c>
      <c r="Q60">
        <f>IFERROR(VALUE(SUBSTITUTE(_xlfn.XLOOKUP($A60,Exam!$A:$A,Exam!H:H),"-",0)),0)</f>
        <v>0</v>
      </c>
      <c r="R60">
        <f>IFERROR(VALUE(SUBSTITUTE(_xlfn.XLOOKUP($A60,Exam!$A:$A,Exam!I:I),"-",0)),0)</f>
        <v>0</v>
      </c>
      <c r="S60">
        <f>IFERROR(VALUE(SUBSTITUTE(_xlfn.XLOOKUP($A60,Exam!$A:$A,Exam!J:J),"-",0)),0)</f>
        <v>0</v>
      </c>
      <c r="T60">
        <f>IFERROR(VALUE(SUBSTITUTE(_xlfn.XLOOKUP($A60,Exam!$A:$A,Exam!K:K),"-",0)),0)</f>
        <v>0</v>
      </c>
      <c r="U60">
        <f>IFERROR(VALUE(SUBSTITUTE(_xlfn.XLOOKUP($A60,Exam!$A:$A,Exam!L:L),"-",0)),0)</f>
        <v>0</v>
      </c>
      <c r="V60" s="5">
        <f>VALUE(SUBSTITUTE(_xlfn.XLOOKUP($A60, Course!$A:$A,Course!N:N),"-",0))</f>
        <v>100</v>
      </c>
      <c r="W60">
        <f>VALUE(SUBSTITUTE(_xlfn.XLOOKUP($A60, Course!$A:$A,Course!O:O),"-",0))</f>
        <v>90</v>
      </c>
      <c r="X60">
        <f>VALUE(SUBSTITUTE(_xlfn.XLOOKUP($A60, Course!$A:$A,Course!P:P),"-",0))</f>
        <v>80</v>
      </c>
      <c r="Y60">
        <f>VALUE(SUBSTITUTE(_xlfn.XLOOKUP($A60, Course!$A:$A,Course!Q:Q),"-",0))</f>
        <v>60</v>
      </c>
      <c r="Z60">
        <f>VALUE(SUBSTITUTE(_xlfn.XLOOKUP($A60, Course!$A:$A,Course!R:R),"-",0))</f>
        <v>70</v>
      </c>
      <c r="AA60" s="7">
        <f>(MAX(B60,L60)+MAX(C60,M60)+MAX(D60,N60)+MAX(E60,O60)+MAX(F60,P60)+MAX(G60,Q60)+MAX(H60,R60)+MAX(I60,S60)+MAX(J60,T60)+MAX(K60,U60))/10</f>
        <v>83.667000000000002</v>
      </c>
      <c r="AB60" s="3">
        <f>IFERROR(AVERAGE(V60:Z60),0)</f>
        <v>80</v>
      </c>
      <c r="AC60" s="3">
        <f>ROUNDUP(0.7*AA60+0.3*AB60,0)</f>
        <v>83</v>
      </c>
      <c r="AD60">
        <f t="shared" si="0"/>
        <v>4</v>
      </c>
    </row>
    <row r="61" spans="1:30" x14ac:dyDescent="0.5">
      <c r="A61" s="1" t="s">
        <v>35</v>
      </c>
      <c r="B61" s="9">
        <f>VALUE(SUBSTITUTE(_xlfn.XLOOKUP($A61, Course!$A:$A,Course!B:B),"-",0))+VALUE(SUBSTITUTE(_xlfn.XLOOKUP($A61, Course!$A:$A,Course!L:L),"-",0))</f>
        <v>100</v>
      </c>
      <c r="C61" s="11">
        <f>VALUE(SUBSTITUTE(_xlfn.XLOOKUP($A61, Course!$A:$A,Course!C:C),"-",0))</f>
        <v>100</v>
      </c>
      <c r="D61" s="11">
        <f>VALUE(SUBSTITUTE(_xlfn.XLOOKUP($A61, Course!$A:$A,Course!D:D),"-",0))</f>
        <v>95</v>
      </c>
      <c r="E61" s="11">
        <f>VALUE(SUBSTITUTE(_xlfn.XLOOKUP($A61, Course!$A:$A,Course!E:E),"-",0))</f>
        <v>65</v>
      </c>
      <c r="F61" s="11">
        <f>VALUE(SUBSTITUTE(_xlfn.XLOOKUP($A61, Course!$A:$A,Course!F:F),"-",0))</f>
        <v>100</v>
      </c>
      <c r="G61" s="10">
        <f>VALUE(SUBSTITUTE(_xlfn.XLOOKUP($A61, Course!$A:$A,Course!G:G),"-",0))+VALUE(SUBSTITUTE(_xlfn.XLOOKUP($A61, Course!$A:$A,Course!M:M),"-",0))</f>
        <v>90</v>
      </c>
      <c r="H61" s="11">
        <f>VALUE(SUBSTITUTE(_xlfn.XLOOKUP($A61, Course!$A:$A,Course!H:H),"-",0))</f>
        <v>100</v>
      </c>
      <c r="I61" s="11">
        <f>VALUE(SUBSTITUTE(_xlfn.XLOOKUP($A61, Course!$A:$A,Course!I:I),"-",0))</f>
        <v>85</v>
      </c>
      <c r="J61" s="11">
        <f>VALUE(SUBSTITUTE(_xlfn.XLOOKUP($A61, Course!$A:$A,Course!J:J),"-",0))</f>
        <v>90</v>
      </c>
      <c r="K61" s="11">
        <f>VALUE(SUBSTITUTE(_xlfn.XLOOKUP($A61, Course!$A:$A,Course!K:K),"-",0))</f>
        <v>85</v>
      </c>
      <c r="L61" s="5">
        <f>IFERROR(VALUE(SUBSTITUTE(_xlfn.XLOOKUP($A61,Exam!$A:$A,Exam!C:C),"-",0)),0)</f>
        <v>0</v>
      </c>
      <c r="M61">
        <f>IFERROR(VALUE(SUBSTITUTE(_xlfn.XLOOKUP($A61,Exam!$A:$A,Exam!D:D),"-",0)),0)</f>
        <v>0</v>
      </c>
      <c r="N61">
        <f>IFERROR(VALUE(SUBSTITUTE(_xlfn.XLOOKUP($A61,Exam!$A:$A,Exam!E:E),"-",0)),0)</f>
        <v>85</v>
      </c>
      <c r="O61">
        <f>IFERROR(VALUE(SUBSTITUTE(_xlfn.XLOOKUP($A61,Exam!$A:$A,Exam!F:F),"-",0)),0)</f>
        <v>100</v>
      </c>
      <c r="P61">
        <f>IFERROR(VALUE(SUBSTITUTE(_xlfn.XLOOKUP($A61,Exam!$A:$A,Exam!G:G),"-",0)),0)</f>
        <v>0</v>
      </c>
      <c r="Q61">
        <f>IFERROR(VALUE(SUBSTITUTE(_xlfn.XLOOKUP($A61,Exam!$A:$A,Exam!H:H),"-",0)),0)</f>
        <v>100</v>
      </c>
      <c r="R61">
        <f>IFERROR(VALUE(SUBSTITUTE(_xlfn.XLOOKUP($A61,Exam!$A:$A,Exam!I:I),"-",0)),0)</f>
        <v>0</v>
      </c>
      <c r="S61">
        <f>IFERROR(VALUE(SUBSTITUTE(_xlfn.XLOOKUP($A61,Exam!$A:$A,Exam!J:J),"-",0)),0)</f>
        <v>100</v>
      </c>
      <c r="T61">
        <f>IFERROR(VALUE(SUBSTITUTE(_xlfn.XLOOKUP($A61,Exam!$A:$A,Exam!K:K),"-",0)),0)</f>
        <v>0</v>
      </c>
      <c r="U61">
        <f>IFERROR(VALUE(SUBSTITUTE(_xlfn.XLOOKUP($A61,Exam!$A:$A,Exam!L:L),"-",0)),0)</f>
        <v>100</v>
      </c>
      <c r="V61" s="5">
        <f>VALUE(SUBSTITUTE(_xlfn.XLOOKUP($A61, Course!$A:$A,Course!N:N),"-",0))</f>
        <v>100</v>
      </c>
      <c r="W61">
        <f>VALUE(SUBSTITUTE(_xlfn.XLOOKUP($A61, Course!$A:$A,Course!O:O),"-",0))</f>
        <v>100</v>
      </c>
      <c r="X61">
        <f>VALUE(SUBSTITUTE(_xlfn.XLOOKUP($A61, Course!$A:$A,Course!P:P),"-",0))</f>
        <v>100</v>
      </c>
      <c r="Y61">
        <f>VALUE(SUBSTITUTE(_xlfn.XLOOKUP($A61, Course!$A:$A,Course!Q:Q),"-",0))</f>
        <v>100</v>
      </c>
      <c r="Z61">
        <f>VALUE(SUBSTITUTE(_xlfn.XLOOKUP($A61, Course!$A:$A,Course!R:R),"-",0))</f>
        <v>100</v>
      </c>
      <c r="AA61" s="7">
        <f>(MAX(B61,L61)+MAX(C61,M61)+MAX(D61,N61)+MAX(E61,O61)+MAX(F61,P61)+MAX(G61,Q61)+MAX(H61,R61)+MAX(I61,S61)+MAX(J61,T61)+MAX(K61,U61))/10</f>
        <v>98.5</v>
      </c>
      <c r="AB61" s="3">
        <f>IFERROR(AVERAGE(V61:Z61),0)</f>
        <v>100</v>
      </c>
      <c r="AC61" s="3">
        <f>ROUNDUP(0.7*AA61+0.3*AB61,0)</f>
        <v>99</v>
      </c>
      <c r="AD61">
        <f t="shared" si="0"/>
        <v>5</v>
      </c>
    </row>
    <row r="62" spans="1:30" x14ac:dyDescent="0.5">
      <c r="A62" s="1" t="s">
        <v>42</v>
      </c>
      <c r="B62" s="9">
        <f>VALUE(SUBSTITUTE(_xlfn.XLOOKUP($A62, Course!$A:$A,Course!B:B),"-",0))+VALUE(SUBSTITUTE(_xlfn.XLOOKUP($A62, Course!$A:$A,Course!L:L),"-",0))</f>
        <v>0</v>
      </c>
      <c r="C62" s="11">
        <f>VALUE(SUBSTITUTE(_xlfn.XLOOKUP($A62, Course!$A:$A,Course!C:C),"-",0))</f>
        <v>100</v>
      </c>
      <c r="D62" s="11">
        <f>VALUE(SUBSTITUTE(_xlfn.XLOOKUP($A62, Course!$A:$A,Course!D:D),"-",0))</f>
        <v>90</v>
      </c>
      <c r="E62" s="11">
        <f>VALUE(SUBSTITUTE(_xlfn.XLOOKUP($A62, Course!$A:$A,Course!E:E),"-",0))</f>
        <v>75</v>
      </c>
      <c r="F62" s="11">
        <f>VALUE(SUBSTITUTE(_xlfn.XLOOKUP($A62, Course!$A:$A,Course!F:F),"-",0))</f>
        <v>90</v>
      </c>
      <c r="G62" s="10">
        <f>VALUE(SUBSTITUTE(_xlfn.XLOOKUP($A62, Course!$A:$A,Course!G:G),"-",0))+VALUE(SUBSTITUTE(_xlfn.XLOOKUP($A62, Course!$A:$A,Course!M:M),"-",0))</f>
        <v>110</v>
      </c>
      <c r="H62" s="11">
        <f>VALUE(SUBSTITUTE(_xlfn.XLOOKUP($A62, Course!$A:$A,Course!H:H),"-",0))</f>
        <v>100</v>
      </c>
      <c r="I62" s="11">
        <f>VALUE(SUBSTITUTE(_xlfn.XLOOKUP($A62, Course!$A:$A,Course!I:I),"-",0))</f>
        <v>90</v>
      </c>
      <c r="J62" s="11">
        <f>VALUE(SUBSTITUTE(_xlfn.XLOOKUP($A62, Course!$A:$A,Course!J:J),"-",0))</f>
        <v>0</v>
      </c>
      <c r="K62" s="11">
        <f>VALUE(SUBSTITUTE(_xlfn.XLOOKUP($A62, Course!$A:$A,Course!K:K),"-",0))</f>
        <v>0</v>
      </c>
      <c r="L62" s="5">
        <f>IFERROR(VALUE(SUBSTITUTE(_xlfn.XLOOKUP($A62,Exam!$A:$A,Exam!C:C),"-",0)),0)</f>
        <v>100</v>
      </c>
      <c r="M62">
        <f>IFERROR(VALUE(SUBSTITUTE(_xlfn.XLOOKUP($A62,Exam!$A:$A,Exam!D:D),"-",0)),0)</f>
        <v>0</v>
      </c>
      <c r="N62">
        <f>IFERROR(VALUE(SUBSTITUTE(_xlfn.XLOOKUP($A62,Exam!$A:$A,Exam!E:E),"-",0)),0)</f>
        <v>0</v>
      </c>
      <c r="O62">
        <f>IFERROR(VALUE(SUBSTITUTE(_xlfn.XLOOKUP($A62,Exam!$A:$A,Exam!F:F),"-",0)),0)</f>
        <v>0</v>
      </c>
      <c r="P62">
        <f>IFERROR(VALUE(SUBSTITUTE(_xlfn.XLOOKUP($A62,Exam!$A:$A,Exam!G:G),"-",0)),0)</f>
        <v>0</v>
      </c>
      <c r="Q62">
        <f>IFERROR(VALUE(SUBSTITUTE(_xlfn.XLOOKUP($A62,Exam!$A:$A,Exam!H:H),"-",0)),0)</f>
        <v>0</v>
      </c>
      <c r="R62">
        <f>IFERROR(VALUE(SUBSTITUTE(_xlfn.XLOOKUP($A62,Exam!$A:$A,Exam!I:I),"-",0)),0)</f>
        <v>0</v>
      </c>
      <c r="S62">
        <f>IFERROR(VALUE(SUBSTITUTE(_xlfn.XLOOKUP($A62,Exam!$A:$A,Exam!J:J),"-",0)),0)</f>
        <v>0</v>
      </c>
      <c r="T62">
        <f>IFERROR(VALUE(SUBSTITUTE(_xlfn.XLOOKUP($A62,Exam!$A:$A,Exam!K:K),"-",0)),0)</f>
        <v>90</v>
      </c>
      <c r="U62">
        <f>IFERROR(VALUE(SUBSTITUTE(_xlfn.XLOOKUP($A62,Exam!$A:$A,Exam!L:L),"-",0)),0)</f>
        <v>100</v>
      </c>
      <c r="V62" s="5">
        <f>VALUE(SUBSTITUTE(_xlfn.XLOOKUP($A62, Course!$A:$A,Course!N:N),"-",0))</f>
        <v>100</v>
      </c>
      <c r="W62">
        <f>VALUE(SUBSTITUTE(_xlfn.XLOOKUP($A62, Course!$A:$A,Course!O:O),"-",0))</f>
        <v>100</v>
      </c>
      <c r="X62">
        <f>VALUE(SUBSTITUTE(_xlfn.XLOOKUP($A62, Course!$A:$A,Course!P:P),"-",0))</f>
        <v>100</v>
      </c>
      <c r="Y62">
        <f>VALUE(SUBSTITUTE(_xlfn.XLOOKUP($A62, Course!$A:$A,Course!Q:Q),"-",0))</f>
        <v>100</v>
      </c>
      <c r="Z62">
        <f>VALUE(SUBSTITUTE(_xlfn.XLOOKUP($A62, Course!$A:$A,Course!R:R),"-",0))</f>
        <v>100</v>
      </c>
      <c r="AA62" s="7">
        <f>(MAX(B62,L62)+MAX(C62,M62)+MAX(D62,N62)+MAX(E62,O62)+MAX(F62,P62)+MAX(G62,Q62)+MAX(H62,R62)+MAX(I62,S62)+MAX(J62,T62)+MAX(K62,U62))/10</f>
        <v>94.5</v>
      </c>
      <c r="AB62" s="3">
        <f>IFERROR(AVERAGE(V62:Z62),0)</f>
        <v>100</v>
      </c>
      <c r="AC62" s="3">
        <f>ROUNDUP(0.7*AA62+0.3*AB62,0)</f>
        <v>97</v>
      </c>
      <c r="AD62">
        <f t="shared" si="0"/>
        <v>5</v>
      </c>
    </row>
    <row r="63" spans="1:30" x14ac:dyDescent="0.5">
      <c r="A63" s="1" t="s">
        <v>29</v>
      </c>
      <c r="B63" s="9">
        <f>VALUE(SUBSTITUTE(_xlfn.XLOOKUP($A63, Course!$A:$A,Course!B:B),"-",0))+VALUE(SUBSTITUTE(_xlfn.XLOOKUP($A63, Course!$A:$A,Course!L:L),"-",0))</f>
        <v>100</v>
      </c>
      <c r="C63" s="11">
        <f>VALUE(SUBSTITUTE(_xlfn.XLOOKUP($A63, Course!$A:$A,Course!C:C),"-",0))</f>
        <v>100</v>
      </c>
      <c r="D63" s="11">
        <f>VALUE(SUBSTITUTE(_xlfn.XLOOKUP($A63, Course!$A:$A,Course!D:D),"-",0))</f>
        <v>100</v>
      </c>
      <c r="E63" s="11">
        <f>VALUE(SUBSTITUTE(_xlfn.XLOOKUP($A63, Course!$A:$A,Course!E:E),"-",0))</f>
        <v>85</v>
      </c>
      <c r="F63" s="11">
        <f>VALUE(SUBSTITUTE(_xlfn.XLOOKUP($A63, Course!$A:$A,Course!F:F),"-",0))</f>
        <v>90</v>
      </c>
      <c r="G63" s="10">
        <f>VALUE(SUBSTITUTE(_xlfn.XLOOKUP($A63, Course!$A:$A,Course!G:G),"-",0))+VALUE(SUBSTITUTE(_xlfn.XLOOKUP($A63, Course!$A:$A,Course!M:M),"-",0))</f>
        <v>115</v>
      </c>
      <c r="H63" s="11">
        <f>VALUE(SUBSTITUTE(_xlfn.XLOOKUP($A63, Course!$A:$A,Course!H:H),"-",0))</f>
        <v>100</v>
      </c>
      <c r="I63" s="11">
        <f>VALUE(SUBSTITUTE(_xlfn.XLOOKUP($A63, Course!$A:$A,Course!I:I),"-",0))</f>
        <v>100</v>
      </c>
      <c r="J63" s="11">
        <f>VALUE(SUBSTITUTE(_xlfn.XLOOKUP($A63, Course!$A:$A,Course!J:J),"-",0))</f>
        <v>90</v>
      </c>
      <c r="K63" s="11">
        <f>VALUE(SUBSTITUTE(_xlfn.XLOOKUP($A63, Course!$A:$A,Course!K:K),"-",0))</f>
        <v>90</v>
      </c>
      <c r="L63" s="5">
        <f>IFERROR(VALUE(SUBSTITUTE(_xlfn.XLOOKUP($A63,Exam!$A:$A,Exam!C:C),"-",0)),0)</f>
        <v>0</v>
      </c>
      <c r="M63">
        <f>IFERROR(VALUE(SUBSTITUTE(_xlfn.XLOOKUP($A63,Exam!$A:$A,Exam!D:D),"-",0)),0)</f>
        <v>0</v>
      </c>
      <c r="N63">
        <f>IFERROR(VALUE(SUBSTITUTE(_xlfn.XLOOKUP($A63,Exam!$A:$A,Exam!E:E),"-",0)),0)</f>
        <v>0</v>
      </c>
      <c r="O63">
        <f>IFERROR(VALUE(SUBSTITUTE(_xlfn.XLOOKUP($A63,Exam!$A:$A,Exam!F:F),"-",0)),0)</f>
        <v>0</v>
      </c>
      <c r="P63">
        <f>IFERROR(VALUE(SUBSTITUTE(_xlfn.XLOOKUP($A63,Exam!$A:$A,Exam!G:G),"-",0)),0)</f>
        <v>0</v>
      </c>
      <c r="Q63">
        <f>IFERROR(VALUE(SUBSTITUTE(_xlfn.XLOOKUP($A63,Exam!$A:$A,Exam!H:H),"-",0)),0)</f>
        <v>0</v>
      </c>
      <c r="R63">
        <f>IFERROR(VALUE(SUBSTITUTE(_xlfn.XLOOKUP($A63,Exam!$A:$A,Exam!I:I),"-",0)),0)</f>
        <v>0</v>
      </c>
      <c r="S63">
        <f>IFERROR(VALUE(SUBSTITUTE(_xlfn.XLOOKUP($A63,Exam!$A:$A,Exam!J:J),"-",0)),0)</f>
        <v>0</v>
      </c>
      <c r="T63">
        <f>IFERROR(VALUE(SUBSTITUTE(_xlfn.XLOOKUP($A63,Exam!$A:$A,Exam!K:K),"-",0)),0)</f>
        <v>0</v>
      </c>
      <c r="U63">
        <f>IFERROR(VALUE(SUBSTITUTE(_xlfn.XLOOKUP($A63,Exam!$A:$A,Exam!L:L),"-",0)),0)</f>
        <v>0</v>
      </c>
      <c r="V63" s="5">
        <f>VALUE(SUBSTITUTE(_xlfn.XLOOKUP($A63, Course!$A:$A,Course!N:N),"-",0))</f>
        <v>100</v>
      </c>
      <c r="W63">
        <f>VALUE(SUBSTITUTE(_xlfn.XLOOKUP($A63, Course!$A:$A,Course!O:O),"-",0))</f>
        <v>100</v>
      </c>
      <c r="X63">
        <f>VALUE(SUBSTITUTE(_xlfn.XLOOKUP($A63, Course!$A:$A,Course!P:P),"-",0))</f>
        <v>100</v>
      </c>
      <c r="Y63">
        <f>VALUE(SUBSTITUTE(_xlfn.XLOOKUP($A63, Course!$A:$A,Course!Q:Q),"-",0))</f>
        <v>100</v>
      </c>
      <c r="Z63">
        <f>VALUE(SUBSTITUTE(_xlfn.XLOOKUP($A63, Course!$A:$A,Course!R:R),"-",0))</f>
        <v>100</v>
      </c>
      <c r="AA63" s="7">
        <f>(MAX(B63,L63)+MAX(C63,M63)+MAX(D63,N63)+MAX(E63,O63)+MAX(F63,P63)+MAX(G63,Q63)+MAX(H63,R63)+MAX(I63,S63)+MAX(J63,T63)+MAX(K63,U63))/10</f>
        <v>97</v>
      </c>
      <c r="AB63" s="3">
        <f>IFERROR(AVERAGE(V63:Z63),0)</f>
        <v>100</v>
      </c>
      <c r="AC63" s="3">
        <f>ROUNDUP(0.7*AA63+0.3*AB63,0)</f>
        <v>98</v>
      </c>
      <c r="AD63">
        <f t="shared" si="0"/>
        <v>5</v>
      </c>
    </row>
    <row r="64" spans="1:30" x14ac:dyDescent="0.5">
      <c r="A64" s="1" t="s">
        <v>20</v>
      </c>
      <c r="B64" s="9">
        <f>VALUE(SUBSTITUTE(_xlfn.XLOOKUP($A64, Course!$A:$A,Course!B:B),"-",0))+VALUE(SUBSTITUTE(_xlfn.XLOOKUP($A64, Course!$A:$A,Course!L:L),"-",0))</f>
        <v>110</v>
      </c>
      <c r="C64" s="11">
        <f>VALUE(SUBSTITUTE(_xlfn.XLOOKUP($A64, Course!$A:$A,Course!C:C),"-",0))</f>
        <v>100</v>
      </c>
      <c r="D64" s="11">
        <f>VALUE(SUBSTITUTE(_xlfn.XLOOKUP($A64, Course!$A:$A,Course!D:D),"-",0))</f>
        <v>100</v>
      </c>
      <c r="E64" s="11">
        <f>VALUE(SUBSTITUTE(_xlfn.XLOOKUP($A64, Course!$A:$A,Course!E:E),"-",0))</f>
        <v>90</v>
      </c>
      <c r="F64" s="11">
        <f>VALUE(SUBSTITUTE(_xlfn.XLOOKUP($A64, Course!$A:$A,Course!F:F),"-",0))</f>
        <v>100</v>
      </c>
      <c r="G64" s="10">
        <f>VALUE(SUBSTITUTE(_xlfn.XLOOKUP($A64, Course!$A:$A,Course!G:G),"-",0))+VALUE(SUBSTITUTE(_xlfn.XLOOKUP($A64, Course!$A:$A,Course!M:M),"-",0))</f>
        <v>110</v>
      </c>
      <c r="H64" s="11">
        <f>VALUE(SUBSTITUTE(_xlfn.XLOOKUP($A64, Course!$A:$A,Course!H:H),"-",0))</f>
        <v>100</v>
      </c>
      <c r="I64" s="11">
        <f>VALUE(SUBSTITUTE(_xlfn.XLOOKUP($A64, Course!$A:$A,Course!I:I),"-",0))</f>
        <v>85</v>
      </c>
      <c r="J64" s="11">
        <f>VALUE(SUBSTITUTE(_xlfn.XLOOKUP($A64, Course!$A:$A,Course!J:J),"-",0))</f>
        <v>90</v>
      </c>
      <c r="K64" s="11">
        <f>VALUE(SUBSTITUTE(_xlfn.XLOOKUP($A64, Course!$A:$A,Course!K:K),"-",0))</f>
        <v>90</v>
      </c>
      <c r="L64" s="5">
        <f>IFERROR(VALUE(SUBSTITUTE(_xlfn.XLOOKUP($A64,Exam!$A:$A,Exam!C:C),"-",0)),0)</f>
        <v>0</v>
      </c>
      <c r="M64">
        <f>IFERROR(VALUE(SUBSTITUTE(_xlfn.XLOOKUP($A64,Exam!$A:$A,Exam!D:D),"-",0)),0)</f>
        <v>0</v>
      </c>
      <c r="N64">
        <f>IFERROR(VALUE(SUBSTITUTE(_xlfn.XLOOKUP($A64,Exam!$A:$A,Exam!E:E),"-",0)),0)</f>
        <v>0</v>
      </c>
      <c r="O64">
        <f>IFERROR(VALUE(SUBSTITUTE(_xlfn.XLOOKUP($A64,Exam!$A:$A,Exam!F:F),"-",0)),0)</f>
        <v>0</v>
      </c>
      <c r="P64">
        <f>IFERROR(VALUE(SUBSTITUTE(_xlfn.XLOOKUP($A64,Exam!$A:$A,Exam!G:G),"-",0)),0)</f>
        <v>0</v>
      </c>
      <c r="Q64">
        <f>IFERROR(VALUE(SUBSTITUTE(_xlfn.XLOOKUP($A64,Exam!$A:$A,Exam!H:H),"-",0)),0)</f>
        <v>0</v>
      </c>
      <c r="R64">
        <f>IFERROR(VALUE(SUBSTITUTE(_xlfn.XLOOKUP($A64,Exam!$A:$A,Exam!I:I),"-",0)),0)</f>
        <v>0</v>
      </c>
      <c r="S64">
        <f>IFERROR(VALUE(SUBSTITUTE(_xlfn.XLOOKUP($A64,Exam!$A:$A,Exam!J:J),"-",0)),0)</f>
        <v>0</v>
      </c>
      <c r="T64">
        <f>IFERROR(VALUE(SUBSTITUTE(_xlfn.XLOOKUP($A64,Exam!$A:$A,Exam!K:K),"-",0)),0)</f>
        <v>0</v>
      </c>
      <c r="U64">
        <f>IFERROR(VALUE(SUBSTITUTE(_xlfn.XLOOKUP($A64,Exam!$A:$A,Exam!L:L),"-",0)),0)</f>
        <v>0</v>
      </c>
      <c r="V64" s="5">
        <f>VALUE(SUBSTITUTE(_xlfn.XLOOKUP($A64, Course!$A:$A,Course!N:N),"-",0))</f>
        <v>100</v>
      </c>
      <c r="W64">
        <f>VALUE(SUBSTITUTE(_xlfn.XLOOKUP($A64, Course!$A:$A,Course!O:O),"-",0))</f>
        <v>100</v>
      </c>
      <c r="X64">
        <f>VALUE(SUBSTITUTE(_xlfn.XLOOKUP($A64, Course!$A:$A,Course!P:P),"-",0))</f>
        <v>0</v>
      </c>
      <c r="Y64">
        <f>VALUE(SUBSTITUTE(_xlfn.XLOOKUP($A64, Course!$A:$A,Course!Q:Q),"-",0))</f>
        <v>80</v>
      </c>
      <c r="Z64">
        <f>VALUE(SUBSTITUTE(_xlfn.XLOOKUP($A64, Course!$A:$A,Course!R:R),"-",0))</f>
        <v>100</v>
      </c>
      <c r="AA64" s="7">
        <f>(MAX(B64,L64)+MAX(C64,M64)+MAX(D64,N64)+MAX(E64,O64)+MAX(F64,P64)+MAX(G64,Q64)+MAX(H64,R64)+MAX(I64,S64)+MAX(J64,T64)+MAX(K64,U64))/10</f>
        <v>97.5</v>
      </c>
      <c r="AB64" s="3">
        <f>IFERROR(AVERAGE(V64:Z64),0)</f>
        <v>76</v>
      </c>
      <c r="AC64" s="3">
        <f>ROUNDUP(0.7*AA64+0.3*AB64,0)</f>
        <v>92</v>
      </c>
      <c r="AD64">
        <f t="shared" si="0"/>
        <v>5</v>
      </c>
    </row>
    <row r="65" spans="1:30" x14ac:dyDescent="0.5">
      <c r="A65" s="1" t="s">
        <v>33</v>
      </c>
      <c r="B65" s="9">
        <f>VALUE(SUBSTITUTE(_xlfn.XLOOKUP($A65, Course!$A:$A,Course!B:B),"-",0))+VALUE(SUBSTITUTE(_xlfn.XLOOKUP($A65, Course!$A:$A,Course!L:L),"-",0))</f>
        <v>120</v>
      </c>
      <c r="C65" s="11">
        <f>VALUE(SUBSTITUTE(_xlfn.XLOOKUP($A65, Course!$A:$A,Course!C:C),"-",0))</f>
        <v>0</v>
      </c>
      <c r="D65" s="11">
        <f>VALUE(SUBSTITUTE(_xlfn.XLOOKUP($A65, Course!$A:$A,Course!D:D),"-",0))</f>
        <v>100</v>
      </c>
      <c r="E65" s="11">
        <f>VALUE(SUBSTITUTE(_xlfn.XLOOKUP($A65, Course!$A:$A,Course!E:E),"-",0))</f>
        <v>85</v>
      </c>
      <c r="F65" s="11">
        <f>VALUE(SUBSTITUTE(_xlfn.XLOOKUP($A65, Course!$A:$A,Course!F:F),"-",0))</f>
        <v>95</v>
      </c>
      <c r="G65" s="10">
        <f>VALUE(SUBSTITUTE(_xlfn.XLOOKUP($A65, Course!$A:$A,Course!G:G),"-",0))+VALUE(SUBSTITUTE(_xlfn.XLOOKUP($A65, Course!$A:$A,Course!M:M),"-",0))</f>
        <v>95</v>
      </c>
      <c r="H65" s="11">
        <f>VALUE(SUBSTITUTE(_xlfn.XLOOKUP($A65, Course!$A:$A,Course!H:H),"-",0))</f>
        <v>100</v>
      </c>
      <c r="I65" s="11">
        <f>VALUE(SUBSTITUTE(_xlfn.XLOOKUP($A65, Course!$A:$A,Course!I:I),"-",0))</f>
        <v>95</v>
      </c>
      <c r="J65" s="11">
        <f>VALUE(SUBSTITUTE(_xlfn.XLOOKUP($A65, Course!$A:$A,Course!J:J),"-",0))</f>
        <v>100</v>
      </c>
      <c r="K65" s="11">
        <f>VALUE(SUBSTITUTE(_xlfn.XLOOKUP($A65, Course!$A:$A,Course!K:K),"-",0))</f>
        <v>77</v>
      </c>
      <c r="L65" s="5">
        <f>IFERROR(VALUE(SUBSTITUTE(_xlfn.XLOOKUP($A65,Exam!$A:$A,Exam!C:C),"-",0)),0)</f>
        <v>0</v>
      </c>
      <c r="M65">
        <f>IFERROR(VALUE(SUBSTITUTE(_xlfn.XLOOKUP($A65,Exam!$A:$A,Exam!D:D),"-",0)),0)</f>
        <v>100</v>
      </c>
      <c r="N65">
        <f>IFERROR(VALUE(SUBSTITUTE(_xlfn.XLOOKUP($A65,Exam!$A:$A,Exam!E:E),"-",0)),0)</f>
        <v>0</v>
      </c>
      <c r="O65">
        <f>IFERROR(VALUE(SUBSTITUTE(_xlfn.XLOOKUP($A65,Exam!$A:$A,Exam!F:F),"-",0)),0)</f>
        <v>0</v>
      </c>
      <c r="P65">
        <f>IFERROR(VALUE(SUBSTITUTE(_xlfn.XLOOKUP($A65,Exam!$A:$A,Exam!G:G),"-",0)),0)</f>
        <v>0</v>
      </c>
      <c r="Q65">
        <f>IFERROR(VALUE(SUBSTITUTE(_xlfn.XLOOKUP($A65,Exam!$A:$A,Exam!H:H),"-",0)),0)</f>
        <v>0</v>
      </c>
      <c r="R65">
        <f>IFERROR(VALUE(SUBSTITUTE(_xlfn.XLOOKUP($A65,Exam!$A:$A,Exam!I:I),"-",0)),0)</f>
        <v>0</v>
      </c>
      <c r="S65">
        <f>IFERROR(VALUE(SUBSTITUTE(_xlfn.XLOOKUP($A65,Exam!$A:$A,Exam!J:J),"-",0)),0)</f>
        <v>0</v>
      </c>
      <c r="T65">
        <f>IFERROR(VALUE(SUBSTITUTE(_xlfn.XLOOKUP($A65,Exam!$A:$A,Exam!K:K),"-",0)),0)</f>
        <v>0</v>
      </c>
      <c r="U65">
        <f>IFERROR(VALUE(SUBSTITUTE(_xlfn.XLOOKUP($A65,Exam!$A:$A,Exam!L:L),"-",0)),0)</f>
        <v>0</v>
      </c>
      <c r="V65" s="5">
        <f>VALUE(SUBSTITUTE(_xlfn.XLOOKUP($A65, Course!$A:$A,Course!N:N),"-",0))</f>
        <v>100</v>
      </c>
      <c r="W65">
        <f>VALUE(SUBSTITUTE(_xlfn.XLOOKUP($A65, Course!$A:$A,Course!O:O),"-",0))</f>
        <v>100</v>
      </c>
      <c r="X65">
        <f>VALUE(SUBSTITUTE(_xlfn.XLOOKUP($A65, Course!$A:$A,Course!P:P),"-",0))</f>
        <v>100</v>
      </c>
      <c r="Y65">
        <f>VALUE(SUBSTITUTE(_xlfn.XLOOKUP($A65, Course!$A:$A,Course!Q:Q),"-",0))</f>
        <v>100</v>
      </c>
      <c r="Z65">
        <f>VALUE(SUBSTITUTE(_xlfn.XLOOKUP($A65, Course!$A:$A,Course!R:R),"-",0))</f>
        <v>100</v>
      </c>
      <c r="AA65" s="7">
        <f>(MAX(B65,L65)+MAX(C65,M65)+MAX(D65,N65)+MAX(E65,O65)+MAX(F65,P65)+MAX(G65,Q65)+MAX(H65,R65)+MAX(I65,S65)+MAX(J65,T65)+MAX(K65,U65))/10</f>
        <v>96.7</v>
      </c>
      <c r="AB65" s="3">
        <f>IFERROR(AVERAGE(V65:Z65),0)</f>
        <v>100</v>
      </c>
      <c r="AC65" s="3">
        <f>ROUNDUP(0.7*AA65+0.3*AB65,0)</f>
        <v>98</v>
      </c>
      <c r="AD65">
        <f t="shared" si="0"/>
        <v>5</v>
      </c>
    </row>
    <row r="66" spans="1:30" x14ac:dyDescent="0.5">
      <c r="A66" s="1" t="s">
        <v>53</v>
      </c>
      <c r="B66" s="9">
        <f>VALUE(SUBSTITUTE(_xlfn.XLOOKUP($A66, Course!$A:$A,Course!B:B),"-",0))+VALUE(SUBSTITUTE(_xlfn.XLOOKUP($A66, Course!$A:$A,Course!L:L),"-",0))</f>
        <v>88.89</v>
      </c>
      <c r="C66" s="11">
        <f>VALUE(SUBSTITUTE(_xlfn.XLOOKUP($A66, Course!$A:$A,Course!C:C),"-",0))</f>
        <v>0</v>
      </c>
      <c r="D66" s="11">
        <f>VALUE(SUBSTITUTE(_xlfn.XLOOKUP($A66, Course!$A:$A,Course!D:D),"-",0))</f>
        <v>0</v>
      </c>
      <c r="E66" s="11">
        <f>VALUE(SUBSTITUTE(_xlfn.XLOOKUP($A66, Course!$A:$A,Course!E:E),"-",0))</f>
        <v>0</v>
      </c>
      <c r="F66" s="11">
        <f>VALUE(SUBSTITUTE(_xlfn.XLOOKUP($A66, Course!$A:$A,Course!F:F),"-",0))</f>
        <v>0</v>
      </c>
      <c r="G66" s="10">
        <f>VALUE(SUBSTITUTE(_xlfn.XLOOKUP($A66, Course!$A:$A,Course!G:G),"-",0))+VALUE(SUBSTITUTE(_xlfn.XLOOKUP($A66, Course!$A:$A,Course!M:M),"-",0))</f>
        <v>110</v>
      </c>
      <c r="H66" s="11">
        <f>VALUE(SUBSTITUTE(_xlfn.XLOOKUP($A66, Course!$A:$A,Course!H:H),"-",0))</f>
        <v>80</v>
      </c>
      <c r="I66" s="11">
        <f>VALUE(SUBSTITUTE(_xlfn.XLOOKUP($A66, Course!$A:$A,Course!I:I),"-",0))</f>
        <v>90</v>
      </c>
      <c r="J66" s="11">
        <f>VALUE(SUBSTITUTE(_xlfn.XLOOKUP($A66, Course!$A:$A,Course!J:J),"-",0))</f>
        <v>70</v>
      </c>
      <c r="K66" s="11">
        <f>VALUE(SUBSTITUTE(_xlfn.XLOOKUP($A66, Course!$A:$A,Course!K:K),"-",0))</f>
        <v>80</v>
      </c>
      <c r="L66" s="5">
        <f>IFERROR(VALUE(SUBSTITUTE(_xlfn.XLOOKUP($A66,Exam!$A:$A,Exam!C:C),"-",0)),0)</f>
        <v>0</v>
      </c>
      <c r="M66">
        <f>IFERROR(VALUE(SUBSTITUTE(_xlfn.XLOOKUP($A66,Exam!$A:$A,Exam!D:D),"-",0)),0)</f>
        <v>100</v>
      </c>
      <c r="N66">
        <f>IFERROR(VALUE(SUBSTITUTE(_xlfn.XLOOKUP($A66,Exam!$A:$A,Exam!E:E),"-",0)),0)</f>
        <v>80</v>
      </c>
      <c r="O66">
        <f>IFERROR(VALUE(SUBSTITUTE(_xlfn.XLOOKUP($A66,Exam!$A:$A,Exam!F:F),"-",0)),0)</f>
        <v>100</v>
      </c>
      <c r="P66">
        <f>IFERROR(VALUE(SUBSTITUTE(_xlfn.XLOOKUP($A66,Exam!$A:$A,Exam!G:G),"-",0)),0)</f>
        <v>90</v>
      </c>
      <c r="Q66">
        <f>IFERROR(VALUE(SUBSTITUTE(_xlfn.XLOOKUP($A66,Exam!$A:$A,Exam!H:H),"-",0)),0)</f>
        <v>0</v>
      </c>
      <c r="R66">
        <f>IFERROR(VALUE(SUBSTITUTE(_xlfn.XLOOKUP($A66,Exam!$A:$A,Exam!I:I),"-",0)),0)</f>
        <v>0</v>
      </c>
      <c r="S66">
        <f>IFERROR(VALUE(SUBSTITUTE(_xlfn.XLOOKUP($A66,Exam!$A:$A,Exam!J:J),"-",0)),0)</f>
        <v>0</v>
      </c>
      <c r="T66">
        <f>IFERROR(VALUE(SUBSTITUTE(_xlfn.XLOOKUP($A66,Exam!$A:$A,Exam!K:K),"-",0)),0)</f>
        <v>90</v>
      </c>
      <c r="U66">
        <f>IFERROR(VALUE(SUBSTITUTE(_xlfn.XLOOKUP($A66,Exam!$A:$A,Exam!L:L),"-",0)),0)</f>
        <v>0</v>
      </c>
      <c r="V66" s="5">
        <f>VALUE(SUBSTITUTE(_xlfn.XLOOKUP($A66, Course!$A:$A,Course!N:N),"-",0))</f>
        <v>100</v>
      </c>
      <c r="W66">
        <f>VALUE(SUBSTITUTE(_xlfn.XLOOKUP($A66, Course!$A:$A,Course!O:O),"-",0))</f>
        <v>100</v>
      </c>
      <c r="X66">
        <f>VALUE(SUBSTITUTE(_xlfn.XLOOKUP($A66, Course!$A:$A,Course!P:P),"-",0))</f>
        <v>100</v>
      </c>
      <c r="Y66">
        <f>VALUE(SUBSTITUTE(_xlfn.XLOOKUP($A66, Course!$A:$A,Course!Q:Q),"-",0))</f>
        <v>100</v>
      </c>
      <c r="Z66">
        <f>VALUE(SUBSTITUTE(_xlfn.XLOOKUP($A66, Course!$A:$A,Course!R:R),"-",0))</f>
        <v>100</v>
      </c>
      <c r="AA66" s="7">
        <f>(MAX(B66,L66)+MAX(C66,M66)+MAX(D66,N66)+MAX(E66,O66)+MAX(F66,P66)+MAX(G66,Q66)+MAX(H66,R66)+MAX(I66,S66)+MAX(J66,T66)+MAX(K66,U66))/10</f>
        <v>90.888999999999996</v>
      </c>
      <c r="AB66" s="3">
        <f>IFERROR(AVERAGE(V66:Z66),0)</f>
        <v>100</v>
      </c>
      <c r="AC66" s="3">
        <f>ROUNDUP(0.7*AA66+0.3*AB66,0)</f>
        <v>94</v>
      </c>
      <c r="AD66">
        <f t="shared" si="0"/>
        <v>5</v>
      </c>
    </row>
    <row r="67" spans="1:30" x14ac:dyDescent="0.5">
      <c r="A67" s="1" t="s">
        <v>74</v>
      </c>
      <c r="B67" s="9">
        <f>VALUE(SUBSTITUTE(_xlfn.XLOOKUP($A67, Course!$A:$A,Course!B:B),"-",0))+VALUE(SUBSTITUTE(_xlfn.XLOOKUP($A67, Course!$A:$A,Course!L:L),"-",0))</f>
        <v>100</v>
      </c>
      <c r="C67" s="11">
        <f>VALUE(SUBSTITUTE(_xlfn.XLOOKUP($A67, Course!$A:$A,Course!C:C),"-",0))</f>
        <v>100</v>
      </c>
      <c r="D67" s="11">
        <f>VALUE(SUBSTITUTE(_xlfn.XLOOKUP($A67, Course!$A:$A,Course!D:D),"-",0))</f>
        <v>100</v>
      </c>
      <c r="E67" s="11">
        <f>VALUE(SUBSTITUTE(_xlfn.XLOOKUP($A67, Course!$A:$A,Course!E:E),"-",0))</f>
        <v>80</v>
      </c>
      <c r="F67" s="11">
        <f>VALUE(SUBSTITUTE(_xlfn.XLOOKUP($A67, Course!$A:$A,Course!F:F),"-",0))</f>
        <v>80</v>
      </c>
      <c r="G67" s="10">
        <f>VALUE(SUBSTITUTE(_xlfn.XLOOKUP($A67, Course!$A:$A,Course!G:G),"-",0))+VALUE(SUBSTITUTE(_xlfn.XLOOKUP($A67, Course!$A:$A,Course!M:M),"-",0))</f>
        <v>70</v>
      </c>
      <c r="H67" s="11">
        <f>VALUE(SUBSTITUTE(_xlfn.XLOOKUP($A67, Course!$A:$A,Course!H:H),"-",0))</f>
        <v>100</v>
      </c>
      <c r="I67" s="11">
        <f>VALUE(SUBSTITUTE(_xlfn.XLOOKUP($A67, Course!$A:$A,Course!I:I),"-",0))</f>
        <v>90</v>
      </c>
      <c r="J67" s="11">
        <f>VALUE(SUBSTITUTE(_xlfn.XLOOKUP($A67, Course!$A:$A,Course!J:J),"-",0))</f>
        <v>90</v>
      </c>
      <c r="K67" s="11">
        <f>VALUE(SUBSTITUTE(_xlfn.XLOOKUP($A67, Course!$A:$A,Course!K:K),"-",0))</f>
        <v>80</v>
      </c>
      <c r="L67" s="5">
        <f>IFERROR(VALUE(SUBSTITUTE(_xlfn.XLOOKUP($A67,Exam!$A:$A,Exam!C:C),"-",0)),0)</f>
        <v>0</v>
      </c>
      <c r="M67">
        <f>IFERROR(VALUE(SUBSTITUTE(_xlfn.XLOOKUP($A67,Exam!$A:$A,Exam!D:D),"-",0)),0)</f>
        <v>0</v>
      </c>
      <c r="N67">
        <f>IFERROR(VALUE(SUBSTITUTE(_xlfn.XLOOKUP($A67,Exam!$A:$A,Exam!E:E),"-",0)),0)</f>
        <v>0</v>
      </c>
      <c r="O67">
        <f>IFERROR(VALUE(SUBSTITUTE(_xlfn.XLOOKUP($A67,Exam!$A:$A,Exam!F:F),"-",0)),0)</f>
        <v>100</v>
      </c>
      <c r="P67">
        <f>IFERROR(VALUE(SUBSTITUTE(_xlfn.XLOOKUP($A67,Exam!$A:$A,Exam!G:G),"-",0)),0)</f>
        <v>100</v>
      </c>
      <c r="Q67">
        <f>IFERROR(VALUE(SUBSTITUTE(_xlfn.XLOOKUP($A67,Exam!$A:$A,Exam!H:H),"-",0)),0)</f>
        <v>100</v>
      </c>
      <c r="R67">
        <f>IFERROR(VALUE(SUBSTITUTE(_xlfn.XLOOKUP($A67,Exam!$A:$A,Exam!I:I),"-",0)),0)</f>
        <v>0</v>
      </c>
      <c r="S67">
        <f>IFERROR(VALUE(SUBSTITUTE(_xlfn.XLOOKUP($A67,Exam!$A:$A,Exam!J:J),"-",0)),0)</f>
        <v>0</v>
      </c>
      <c r="T67">
        <f>IFERROR(VALUE(SUBSTITUTE(_xlfn.XLOOKUP($A67,Exam!$A:$A,Exam!K:K),"-",0)),0)</f>
        <v>0</v>
      </c>
      <c r="U67">
        <f>IFERROR(VALUE(SUBSTITUTE(_xlfn.XLOOKUP($A67,Exam!$A:$A,Exam!L:L),"-",0)),0)</f>
        <v>0</v>
      </c>
      <c r="V67" s="5">
        <f>VALUE(SUBSTITUTE(_xlfn.XLOOKUP($A67, Course!$A:$A,Course!N:N),"-",0))</f>
        <v>100</v>
      </c>
      <c r="W67">
        <f>VALUE(SUBSTITUTE(_xlfn.XLOOKUP($A67, Course!$A:$A,Course!O:O),"-",0))</f>
        <v>100</v>
      </c>
      <c r="X67">
        <f>VALUE(SUBSTITUTE(_xlfn.XLOOKUP($A67, Course!$A:$A,Course!P:P),"-",0))</f>
        <v>95</v>
      </c>
      <c r="Y67">
        <f>VALUE(SUBSTITUTE(_xlfn.XLOOKUP($A67, Course!$A:$A,Course!Q:Q),"-",0))</f>
        <v>100</v>
      </c>
      <c r="Z67">
        <f>VALUE(SUBSTITUTE(_xlfn.XLOOKUP($A67, Course!$A:$A,Course!R:R),"-",0))</f>
        <v>100</v>
      </c>
      <c r="AA67" s="7">
        <f>(MAX(B67,L67)+MAX(C67,M67)+MAX(D67,N67)+MAX(E67,O67)+MAX(F67,P67)+MAX(G67,Q67)+MAX(H67,R67)+MAX(I67,S67)+MAX(J67,T67)+MAX(K67,U67))/10</f>
        <v>96</v>
      </c>
      <c r="AB67" s="3">
        <f>IFERROR(AVERAGE(V67:Z67),0)</f>
        <v>99</v>
      </c>
      <c r="AC67" s="3">
        <f>ROUNDUP(0.7*AA67+0.3*AB67,0)</f>
        <v>97</v>
      </c>
      <c r="AD67">
        <f t="shared" ref="AD67:AD99" si="1">_xlfn.XLOOKUP(AC67,$AF$2:$AF$7,$AG$2:$AG$7,,-1,1)</f>
        <v>5</v>
      </c>
    </row>
    <row r="68" spans="1:30" x14ac:dyDescent="0.5">
      <c r="A68" s="1" t="s">
        <v>66</v>
      </c>
      <c r="B68" s="9">
        <f>VALUE(SUBSTITUTE(_xlfn.XLOOKUP($A68, Course!$A:$A,Course!B:B),"-",0))+VALUE(SUBSTITUTE(_xlfn.XLOOKUP($A68, Course!$A:$A,Course!L:L),"-",0))</f>
        <v>108.89</v>
      </c>
      <c r="C68" s="11">
        <f>VALUE(SUBSTITUTE(_xlfn.XLOOKUP($A68, Course!$A:$A,Course!C:C),"-",0))</f>
        <v>100</v>
      </c>
      <c r="D68" s="11">
        <f>VALUE(SUBSTITUTE(_xlfn.XLOOKUP($A68, Course!$A:$A,Course!D:D),"-",0))</f>
        <v>70</v>
      </c>
      <c r="E68" s="11">
        <f>VALUE(SUBSTITUTE(_xlfn.XLOOKUP($A68, Course!$A:$A,Course!E:E),"-",0))</f>
        <v>65</v>
      </c>
      <c r="F68" s="11">
        <f>VALUE(SUBSTITUTE(_xlfn.XLOOKUP($A68, Course!$A:$A,Course!F:F),"-",0))</f>
        <v>0</v>
      </c>
      <c r="G68" s="10">
        <f>VALUE(SUBSTITUTE(_xlfn.XLOOKUP($A68, Course!$A:$A,Course!G:G),"-",0))+VALUE(SUBSTITUTE(_xlfn.XLOOKUP($A68, Course!$A:$A,Course!M:M),"-",0))</f>
        <v>90</v>
      </c>
      <c r="H68" s="11">
        <f>VALUE(SUBSTITUTE(_xlfn.XLOOKUP($A68, Course!$A:$A,Course!H:H),"-",0))</f>
        <v>100</v>
      </c>
      <c r="I68" s="11">
        <f>VALUE(SUBSTITUTE(_xlfn.XLOOKUP($A68, Course!$A:$A,Course!I:I),"-",0))</f>
        <v>85</v>
      </c>
      <c r="J68" s="11">
        <f>VALUE(SUBSTITUTE(_xlfn.XLOOKUP($A68, Course!$A:$A,Course!J:J),"-",0))</f>
        <v>0</v>
      </c>
      <c r="K68" s="11">
        <f>VALUE(SUBSTITUTE(_xlfn.XLOOKUP($A68, Course!$A:$A,Course!K:K),"-",0))</f>
        <v>70</v>
      </c>
      <c r="L68" s="5">
        <f>IFERROR(VALUE(SUBSTITUTE(_xlfn.XLOOKUP($A68,Exam!$A:$A,Exam!C:C),"-",0)),0)</f>
        <v>0</v>
      </c>
      <c r="M68">
        <f>IFERROR(VALUE(SUBSTITUTE(_xlfn.XLOOKUP($A68,Exam!$A:$A,Exam!D:D),"-",0)),0)</f>
        <v>0</v>
      </c>
      <c r="N68">
        <f>IFERROR(VALUE(SUBSTITUTE(_xlfn.XLOOKUP($A68,Exam!$A:$A,Exam!E:E),"-",0)),0)</f>
        <v>0</v>
      </c>
      <c r="O68">
        <f>IFERROR(VALUE(SUBSTITUTE(_xlfn.XLOOKUP($A68,Exam!$A:$A,Exam!F:F),"-",0)),0)</f>
        <v>0</v>
      </c>
      <c r="P68">
        <f>IFERROR(VALUE(SUBSTITUTE(_xlfn.XLOOKUP($A68,Exam!$A:$A,Exam!G:G),"-",0)),0)</f>
        <v>80</v>
      </c>
      <c r="Q68">
        <f>IFERROR(VALUE(SUBSTITUTE(_xlfn.XLOOKUP($A68,Exam!$A:$A,Exam!H:H),"-",0)),0)</f>
        <v>0</v>
      </c>
      <c r="R68">
        <f>IFERROR(VALUE(SUBSTITUTE(_xlfn.XLOOKUP($A68,Exam!$A:$A,Exam!I:I),"-",0)),0)</f>
        <v>0</v>
      </c>
      <c r="S68">
        <f>IFERROR(VALUE(SUBSTITUTE(_xlfn.XLOOKUP($A68,Exam!$A:$A,Exam!J:J),"-",0)),0)</f>
        <v>0</v>
      </c>
      <c r="T68">
        <f>IFERROR(VALUE(SUBSTITUTE(_xlfn.XLOOKUP($A68,Exam!$A:$A,Exam!K:K),"-",0)),0)</f>
        <v>80</v>
      </c>
      <c r="U68">
        <f>IFERROR(VALUE(SUBSTITUTE(_xlfn.XLOOKUP($A68,Exam!$A:$A,Exam!L:L),"-",0)),0)</f>
        <v>0</v>
      </c>
      <c r="V68" s="5">
        <f>VALUE(SUBSTITUTE(_xlfn.XLOOKUP($A68, Course!$A:$A,Course!N:N),"-",0))</f>
        <v>100</v>
      </c>
      <c r="W68">
        <f>VALUE(SUBSTITUTE(_xlfn.XLOOKUP($A68, Course!$A:$A,Course!O:O),"-",0))</f>
        <v>100</v>
      </c>
      <c r="X68">
        <f>VALUE(SUBSTITUTE(_xlfn.XLOOKUP($A68, Course!$A:$A,Course!P:P),"-",0))</f>
        <v>100</v>
      </c>
      <c r="Y68">
        <f>VALUE(SUBSTITUTE(_xlfn.XLOOKUP($A68, Course!$A:$A,Course!Q:Q),"-",0))</f>
        <v>100</v>
      </c>
      <c r="Z68">
        <f>VALUE(SUBSTITUTE(_xlfn.XLOOKUP($A68, Course!$A:$A,Course!R:R),"-",0))</f>
        <v>95</v>
      </c>
      <c r="AA68" s="7">
        <f>(MAX(B68,L68)+MAX(C68,M68)+MAX(D68,N68)+MAX(E68,O68)+MAX(F68,P68)+MAX(G68,Q68)+MAX(H68,R68)+MAX(I68,S68)+MAX(J68,T68)+MAX(K68,U68))/10</f>
        <v>84.888999999999996</v>
      </c>
      <c r="AB68" s="3">
        <f>IFERROR(AVERAGE(V68:Z68),0)</f>
        <v>99</v>
      </c>
      <c r="AC68" s="3">
        <f>ROUNDUP(0.7*AA68+0.3*AB68,0)</f>
        <v>90</v>
      </c>
      <c r="AD68">
        <f t="shared" si="1"/>
        <v>5</v>
      </c>
    </row>
    <row r="69" spans="1:30" x14ac:dyDescent="0.5">
      <c r="A69" s="1" t="s">
        <v>118</v>
      </c>
      <c r="B69" s="9">
        <f>VALUE(SUBSTITUTE(_xlfn.XLOOKUP($A69, Course!$A:$A,Course!B:B),"-",0))+VALUE(SUBSTITUTE(_xlfn.XLOOKUP($A69, Course!$A:$A,Course!L:L),"-",0))</f>
        <v>100</v>
      </c>
      <c r="C69" s="11">
        <f>VALUE(SUBSTITUTE(_xlfn.XLOOKUP($A69, Course!$A:$A,Course!C:C),"-",0))</f>
        <v>100</v>
      </c>
      <c r="D69" s="11">
        <f>VALUE(SUBSTITUTE(_xlfn.XLOOKUP($A69, Course!$A:$A,Course!D:D),"-",0))</f>
        <v>100</v>
      </c>
      <c r="E69" s="11">
        <f>VALUE(SUBSTITUTE(_xlfn.XLOOKUP($A69, Course!$A:$A,Course!E:E),"-",0))</f>
        <v>65</v>
      </c>
      <c r="F69" s="11">
        <f>VALUE(SUBSTITUTE(_xlfn.XLOOKUP($A69, Course!$A:$A,Course!F:F),"-",0))</f>
        <v>85</v>
      </c>
      <c r="G69" s="10">
        <f>VALUE(SUBSTITUTE(_xlfn.XLOOKUP($A69, Course!$A:$A,Course!G:G),"-",0))+VALUE(SUBSTITUTE(_xlfn.XLOOKUP($A69, Course!$A:$A,Course!M:M),"-",0))</f>
        <v>105</v>
      </c>
      <c r="H69" s="11">
        <f>VALUE(SUBSTITUTE(_xlfn.XLOOKUP($A69, Course!$A:$A,Course!H:H),"-",0))</f>
        <v>85</v>
      </c>
      <c r="I69" s="11">
        <f>VALUE(SUBSTITUTE(_xlfn.XLOOKUP($A69, Course!$A:$A,Course!I:I),"-",0))</f>
        <v>100</v>
      </c>
      <c r="J69" s="11">
        <f>VALUE(SUBSTITUTE(_xlfn.XLOOKUP($A69, Course!$A:$A,Course!J:J),"-",0))</f>
        <v>90</v>
      </c>
      <c r="K69" s="11">
        <f>VALUE(SUBSTITUTE(_xlfn.XLOOKUP($A69, Course!$A:$A,Course!K:K),"-",0))</f>
        <v>85</v>
      </c>
      <c r="L69" s="5">
        <f>IFERROR(VALUE(SUBSTITUTE(_xlfn.XLOOKUP($A69,Exam!$A:$A,Exam!C:C),"-",0)),0)</f>
        <v>0</v>
      </c>
      <c r="M69">
        <f>IFERROR(VALUE(SUBSTITUTE(_xlfn.XLOOKUP($A69,Exam!$A:$A,Exam!D:D),"-",0)),0)</f>
        <v>0</v>
      </c>
      <c r="N69">
        <f>IFERROR(VALUE(SUBSTITUTE(_xlfn.XLOOKUP($A69,Exam!$A:$A,Exam!E:E),"-",0)),0)</f>
        <v>0</v>
      </c>
      <c r="O69">
        <f>IFERROR(VALUE(SUBSTITUTE(_xlfn.XLOOKUP($A69,Exam!$A:$A,Exam!F:F),"-",0)),0)</f>
        <v>0</v>
      </c>
      <c r="P69">
        <f>IFERROR(VALUE(SUBSTITUTE(_xlfn.XLOOKUP($A69,Exam!$A:$A,Exam!G:G),"-",0)),0)</f>
        <v>0</v>
      </c>
      <c r="Q69">
        <f>IFERROR(VALUE(SUBSTITUTE(_xlfn.XLOOKUP($A69,Exam!$A:$A,Exam!H:H),"-",0)),0)</f>
        <v>0</v>
      </c>
      <c r="R69">
        <f>IFERROR(VALUE(SUBSTITUTE(_xlfn.XLOOKUP($A69,Exam!$A:$A,Exam!I:I),"-",0)),0)</f>
        <v>0</v>
      </c>
      <c r="S69">
        <f>IFERROR(VALUE(SUBSTITUTE(_xlfn.XLOOKUP($A69,Exam!$A:$A,Exam!J:J),"-",0)),0)</f>
        <v>0</v>
      </c>
      <c r="T69">
        <f>IFERROR(VALUE(SUBSTITUTE(_xlfn.XLOOKUP($A69,Exam!$A:$A,Exam!K:K),"-",0)),0)</f>
        <v>0</v>
      </c>
      <c r="U69">
        <f>IFERROR(VALUE(SUBSTITUTE(_xlfn.XLOOKUP($A69,Exam!$A:$A,Exam!L:L),"-",0)),0)</f>
        <v>0</v>
      </c>
      <c r="V69" s="5">
        <f>VALUE(SUBSTITUTE(_xlfn.XLOOKUP($A69, Course!$A:$A,Course!N:N),"-",0))</f>
        <v>100</v>
      </c>
      <c r="W69">
        <f>VALUE(SUBSTITUTE(_xlfn.XLOOKUP($A69, Course!$A:$A,Course!O:O),"-",0))</f>
        <v>100</v>
      </c>
      <c r="X69">
        <f>VALUE(SUBSTITUTE(_xlfn.XLOOKUP($A69, Course!$A:$A,Course!P:P),"-",0))</f>
        <v>100</v>
      </c>
      <c r="Y69">
        <f>VALUE(SUBSTITUTE(_xlfn.XLOOKUP($A69, Course!$A:$A,Course!Q:Q),"-",0))</f>
        <v>100</v>
      </c>
      <c r="Z69">
        <f>VALUE(SUBSTITUTE(_xlfn.XLOOKUP($A69, Course!$A:$A,Course!R:R),"-",0))</f>
        <v>100</v>
      </c>
      <c r="AA69" s="7">
        <f>(MAX(B69,L69)+MAX(C69,M69)+MAX(D69,N69)+MAX(E69,O69)+MAX(F69,P69)+MAX(G69,Q69)+MAX(H69,R69)+MAX(I69,S69)+MAX(J69,T69)+MAX(K69,U69))/10</f>
        <v>91.5</v>
      </c>
      <c r="AB69" s="3">
        <f>IFERROR(AVERAGE(V69:Z69),0)</f>
        <v>100</v>
      </c>
      <c r="AC69" s="3">
        <f>ROUNDUP(0.7*AA69+0.3*AB69,0)</f>
        <v>95</v>
      </c>
      <c r="AD69">
        <f t="shared" si="1"/>
        <v>5</v>
      </c>
    </row>
    <row r="70" spans="1:30" x14ac:dyDescent="0.5">
      <c r="A70" s="1" t="s">
        <v>115</v>
      </c>
      <c r="B70" s="9">
        <f>VALUE(SUBSTITUTE(_xlfn.XLOOKUP($A70, Course!$A:$A,Course!B:B),"-",0))+VALUE(SUBSTITUTE(_xlfn.XLOOKUP($A70, Course!$A:$A,Course!L:L),"-",0))</f>
        <v>120</v>
      </c>
      <c r="C70" s="11">
        <f>VALUE(SUBSTITUTE(_xlfn.XLOOKUP($A70, Course!$A:$A,Course!C:C),"-",0))</f>
        <v>100</v>
      </c>
      <c r="D70" s="11">
        <f>VALUE(SUBSTITUTE(_xlfn.XLOOKUP($A70, Course!$A:$A,Course!D:D),"-",0))</f>
        <v>80</v>
      </c>
      <c r="E70" s="11">
        <f>VALUE(SUBSTITUTE(_xlfn.XLOOKUP($A70, Course!$A:$A,Course!E:E),"-",0))</f>
        <v>96</v>
      </c>
      <c r="F70" s="11">
        <f>VALUE(SUBSTITUTE(_xlfn.XLOOKUP($A70, Course!$A:$A,Course!F:F),"-",0))</f>
        <v>85</v>
      </c>
      <c r="G70" s="10">
        <f>VALUE(SUBSTITUTE(_xlfn.XLOOKUP($A70, Course!$A:$A,Course!G:G),"-",0))+VALUE(SUBSTITUTE(_xlfn.XLOOKUP($A70, Course!$A:$A,Course!M:M),"-",0))</f>
        <v>75</v>
      </c>
      <c r="H70" s="11">
        <f>VALUE(SUBSTITUTE(_xlfn.XLOOKUP($A70, Course!$A:$A,Course!H:H),"-",0))</f>
        <v>100</v>
      </c>
      <c r="I70" s="11">
        <f>VALUE(SUBSTITUTE(_xlfn.XLOOKUP($A70, Course!$A:$A,Course!I:I),"-",0))</f>
        <v>25</v>
      </c>
      <c r="J70" s="11">
        <f>VALUE(SUBSTITUTE(_xlfn.XLOOKUP($A70, Course!$A:$A,Course!J:J),"-",0))</f>
        <v>80</v>
      </c>
      <c r="K70" s="11">
        <f>VALUE(SUBSTITUTE(_xlfn.XLOOKUP($A70, Course!$A:$A,Course!K:K),"-",0))</f>
        <v>80</v>
      </c>
      <c r="L70" s="5">
        <f>IFERROR(VALUE(SUBSTITUTE(_xlfn.XLOOKUP($A70,Exam!$A:$A,Exam!C:C),"-",0)),0)</f>
        <v>0</v>
      </c>
      <c r="M70">
        <f>IFERROR(VALUE(SUBSTITUTE(_xlfn.XLOOKUP($A70,Exam!$A:$A,Exam!D:D),"-",0)),0)</f>
        <v>0</v>
      </c>
      <c r="N70">
        <f>IFERROR(VALUE(SUBSTITUTE(_xlfn.XLOOKUP($A70,Exam!$A:$A,Exam!E:E),"-",0)),0)</f>
        <v>0</v>
      </c>
      <c r="O70">
        <f>IFERROR(VALUE(SUBSTITUTE(_xlfn.XLOOKUP($A70,Exam!$A:$A,Exam!F:F),"-",0)),0)</f>
        <v>0</v>
      </c>
      <c r="P70">
        <f>IFERROR(VALUE(SUBSTITUTE(_xlfn.XLOOKUP($A70,Exam!$A:$A,Exam!G:G),"-",0)),0)</f>
        <v>0</v>
      </c>
      <c r="Q70">
        <f>IFERROR(VALUE(SUBSTITUTE(_xlfn.XLOOKUP($A70,Exam!$A:$A,Exam!H:H),"-",0)),0)</f>
        <v>0</v>
      </c>
      <c r="R70">
        <f>IFERROR(VALUE(SUBSTITUTE(_xlfn.XLOOKUP($A70,Exam!$A:$A,Exam!I:I),"-",0)),0)</f>
        <v>0</v>
      </c>
      <c r="S70">
        <f>IFERROR(VALUE(SUBSTITUTE(_xlfn.XLOOKUP($A70,Exam!$A:$A,Exam!J:J),"-",0)),0)</f>
        <v>0</v>
      </c>
      <c r="T70">
        <f>IFERROR(VALUE(SUBSTITUTE(_xlfn.XLOOKUP($A70,Exam!$A:$A,Exam!K:K),"-",0)),0)</f>
        <v>0</v>
      </c>
      <c r="U70">
        <f>IFERROR(VALUE(SUBSTITUTE(_xlfn.XLOOKUP($A70,Exam!$A:$A,Exam!L:L),"-",0)),0)</f>
        <v>0</v>
      </c>
      <c r="V70" s="5">
        <f>VALUE(SUBSTITUTE(_xlfn.XLOOKUP($A70, Course!$A:$A,Course!N:N),"-",0))</f>
        <v>67</v>
      </c>
      <c r="W70">
        <f>VALUE(SUBSTITUTE(_xlfn.XLOOKUP($A70, Course!$A:$A,Course!O:O),"-",0))</f>
        <v>80</v>
      </c>
      <c r="X70">
        <f>VALUE(SUBSTITUTE(_xlfn.XLOOKUP($A70, Course!$A:$A,Course!P:P),"-",0))</f>
        <v>80</v>
      </c>
      <c r="Y70">
        <f>VALUE(SUBSTITUTE(_xlfn.XLOOKUP($A70, Course!$A:$A,Course!Q:Q),"-",0))</f>
        <v>0</v>
      </c>
      <c r="Z70">
        <f>VALUE(SUBSTITUTE(_xlfn.XLOOKUP($A70, Course!$A:$A,Course!R:R),"-",0))</f>
        <v>0</v>
      </c>
      <c r="AA70" s="7">
        <f>(MAX(B70,L70)+MAX(C70,M70)+MAX(D70,N70)+MAX(E70,O70)+MAX(F70,P70)+MAX(G70,Q70)+MAX(H70,R70)+MAX(I70,S70)+MAX(J70,T70)+MAX(K70,U70))/10</f>
        <v>84.1</v>
      </c>
      <c r="AB70" s="3">
        <f>IFERROR(AVERAGE(V70:Z70),0)</f>
        <v>45.4</v>
      </c>
      <c r="AC70" s="3">
        <f>ROUNDUP(0.7*AA70+0.3*AB70,0)</f>
        <v>73</v>
      </c>
      <c r="AD70">
        <f t="shared" si="1"/>
        <v>3</v>
      </c>
    </row>
    <row r="71" spans="1:30" x14ac:dyDescent="0.5">
      <c r="A71" s="1" t="s">
        <v>44</v>
      </c>
      <c r="B71" s="9">
        <f>VALUE(SUBSTITUTE(_xlfn.XLOOKUP($A71, Course!$A:$A,Course!B:B),"-",0))+VALUE(SUBSTITUTE(_xlfn.XLOOKUP($A71, Course!$A:$A,Course!L:L),"-",0))</f>
        <v>108.89</v>
      </c>
      <c r="C71" s="11">
        <f>VALUE(SUBSTITUTE(_xlfn.XLOOKUP($A71, Course!$A:$A,Course!C:C),"-",0))</f>
        <v>90</v>
      </c>
      <c r="D71" s="11">
        <f>VALUE(SUBSTITUTE(_xlfn.XLOOKUP($A71, Course!$A:$A,Course!D:D),"-",0))</f>
        <v>50</v>
      </c>
      <c r="E71" s="11">
        <f>VALUE(SUBSTITUTE(_xlfn.XLOOKUP($A71, Course!$A:$A,Course!E:E),"-",0))</f>
        <v>65</v>
      </c>
      <c r="F71" s="11">
        <f>VALUE(SUBSTITUTE(_xlfn.XLOOKUP($A71, Course!$A:$A,Course!F:F),"-",0))</f>
        <v>90</v>
      </c>
      <c r="G71" s="10">
        <f>VALUE(SUBSTITUTE(_xlfn.XLOOKUP($A71, Course!$A:$A,Course!G:G),"-",0))+VALUE(SUBSTITUTE(_xlfn.XLOOKUP($A71, Course!$A:$A,Course!M:M),"-",0))</f>
        <v>80</v>
      </c>
      <c r="H71" s="11">
        <f>VALUE(SUBSTITUTE(_xlfn.XLOOKUP($A71, Course!$A:$A,Course!H:H),"-",0))</f>
        <v>100</v>
      </c>
      <c r="I71" s="11">
        <f>VALUE(SUBSTITUTE(_xlfn.XLOOKUP($A71, Course!$A:$A,Course!I:I),"-",0))</f>
        <v>90</v>
      </c>
      <c r="J71" s="11">
        <f>VALUE(SUBSTITUTE(_xlfn.XLOOKUP($A71, Course!$A:$A,Course!J:J),"-",0))</f>
        <v>80</v>
      </c>
      <c r="K71" s="11">
        <f>VALUE(SUBSTITUTE(_xlfn.XLOOKUP($A71, Course!$A:$A,Course!K:K),"-",0))</f>
        <v>75</v>
      </c>
      <c r="L71" s="5">
        <f>IFERROR(VALUE(SUBSTITUTE(_xlfn.XLOOKUP($A71,Exam!$A:$A,Exam!C:C),"-",0)),0)</f>
        <v>0</v>
      </c>
      <c r="M71">
        <f>IFERROR(VALUE(SUBSTITUTE(_xlfn.XLOOKUP($A71,Exam!$A:$A,Exam!D:D),"-",0)),0)</f>
        <v>0</v>
      </c>
      <c r="N71">
        <f>IFERROR(VALUE(SUBSTITUTE(_xlfn.XLOOKUP($A71,Exam!$A:$A,Exam!E:E),"-",0)),0)</f>
        <v>0</v>
      </c>
      <c r="O71">
        <f>IFERROR(VALUE(SUBSTITUTE(_xlfn.XLOOKUP($A71,Exam!$A:$A,Exam!F:F),"-",0)),0)</f>
        <v>0</v>
      </c>
      <c r="P71">
        <f>IFERROR(VALUE(SUBSTITUTE(_xlfn.XLOOKUP($A71,Exam!$A:$A,Exam!G:G),"-",0)),0)</f>
        <v>0</v>
      </c>
      <c r="Q71">
        <f>IFERROR(VALUE(SUBSTITUTE(_xlfn.XLOOKUP($A71,Exam!$A:$A,Exam!H:H),"-",0)),0)</f>
        <v>0</v>
      </c>
      <c r="R71">
        <f>IFERROR(VALUE(SUBSTITUTE(_xlfn.XLOOKUP($A71,Exam!$A:$A,Exam!I:I),"-",0)),0)</f>
        <v>0</v>
      </c>
      <c r="S71">
        <f>IFERROR(VALUE(SUBSTITUTE(_xlfn.XLOOKUP($A71,Exam!$A:$A,Exam!J:J),"-",0)),0)</f>
        <v>0</v>
      </c>
      <c r="T71">
        <f>IFERROR(VALUE(SUBSTITUTE(_xlfn.XLOOKUP($A71,Exam!$A:$A,Exam!K:K),"-",0)),0)</f>
        <v>0</v>
      </c>
      <c r="U71">
        <f>IFERROR(VALUE(SUBSTITUTE(_xlfn.XLOOKUP($A71,Exam!$A:$A,Exam!L:L),"-",0)),0)</f>
        <v>0</v>
      </c>
      <c r="V71" s="5">
        <f>VALUE(SUBSTITUTE(_xlfn.XLOOKUP($A71, Course!$A:$A,Course!N:N),"-",0))</f>
        <v>100</v>
      </c>
      <c r="W71">
        <f>VALUE(SUBSTITUTE(_xlfn.XLOOKUP($A71, Course!$A:$A,Course!O:O),"-",0))</f>
        <v>85</v>
      </c>
      <c r="X71">
        <f>VALUE(SUBSTITUTE(_xlfn.XLOOKUP($A71, Course!$A:$A,Course!P:P),"-",0))</f>
        <v>100</v>
      </c>
      <c r="Y71">
        <f>VALUE(SUBSTITUTE(_xlfn.XLOOKUP($A71, Course!$A:$A,Course!Q:Q),"-",0))</f>
        <v>100</v>
      </c>
      <c r="Z71">
        <f>VALUE(SUBSTITUTE(_xlfn.XLOOKUP($A71, Course!$A:$A,Course!R:R),"-",0))</f>
        <v>75</v>
      </c>
      <c r="AA71" s="7">
        <f>(MAX(B71,L71)+MAX(C71,M71)+MAX(D71,N71)+MAX(E71,O71)+MAX(F71,P71)+MAX(G71,Q71)+MAX(H71,R71)+MAX(I71,S71)+MAX(J71,T71)+MAX(K71,U71))/10</f>
        <v>82.888999999999996</v>
      </c>
      <c r="AB71" s="3">
        <f>IFERROR(AVERAGE(V71:Z71),0)</f>
        <v>92</v>
      </c>
      <c r="AC71" s="3">
        <f>ROUNDUP(0.7*AA71+0.3*AB71,0)</f>
        <v>86</v>
      </c>
      <c r="AD71">
        <f t="shared" si="1"/>
        <v>4</v>
      </c>
    </row>
    <row r="72" spans="1:30" x14ac:dyDescent="0.5">
      <c r="A72" s="1" t="s">
        <v>107</v>
      </c>
      <c r="B72" s="9">
        <f>VALUE(SUBSTITUTE(_xlfn.XLOOKUP($A72, Course!$A:$A,Course!B:B),"-",0))+VALUE(SUBSTITUTE(_xlfn.XLOOKUP($A72, Course!$A:$A,Course!L:L),"-",0))</f>
        <v>106.67</v>
      </c>
      <c r="C72" s="11">
        <f>VALUE(SUBSTITUTE(_xlfn.XLOOKUP($A72, Course!$A:$A,Course!C:C),"-",0))</f>
        <v>0</v>
      </c>
      <c r="D72" s="11">
        <f>VALUE(SUBSTITUTE(_xlfn.XLOOKUP($A72, Course!$A:$A,Course!D:D),"-",0))</f>
        <v>0</v>
      </c>
      <c r="E72" s="11">
        <f>VALUE(SUBSTITUTE(_xlfn.XLOOKUP($A72, Course!$A:$A,Course!E:E),"-",0))</f>
        <v>0</v>
      </c>
      <c r="F72" s="11">
        <f>VALUE(SUBSTITUTE(_xlfn.XLOOKUP($A72, Course!$A:$A,Course!F:F),"-",0))</f>
        <v>0</v>
      </c>
      <c r="G72" s="10">
        <f>VALUE(SUBSTITUTE(_xlfn.XLOOKUP($A72, Course!$A:$A,Course!G:G),"-",0))+VALUE(SUBSTITUTE(_xlfn.XLOOKUP($A72, Course!$A:$A,Course!M:M),"-",0))</f>
        <v>50</v>
      </c>
      <c r="H72" s="11">
        <f>VALUE(SUBSTITUTE(_xlfn.XLOOKUP($A72, Course!$A:$A,Course!H:H),"-",0))</f>
        <v>100</v>
      </c>
      <c r="I72" s="11">
        <f>VALUE(SUBSTITUTE(_xlfn.XLOOKUP($A72, Course!$A:$A,Course!I:I),"-",0))</f>
        <v>95</v>
      </c>
      <c r="J72" s="11">
        <f>VALUE(SUBSTITUTE(_xlfn.XLOOKUP($A72, Course!$A:$A,Course!J:J),"-",0))</f>
        <v>0</v>
      </c>
      <c r="K72" s="11">
        <f>VALUE(SUBSTITUTE(_xlfn.XLOOKUP($A72, Course!$A:$A,Course!K:K),"-",0))</f>
        <v>60</v>
      </c>
      <c r="L72" s="5">
        <f>IFERROR(VALUE(SUBSTITUTE(_xlfn.XLOOKUP($A72,Exam!$A:$A,Exam!C:C),"-",0)),0)</f>
        <v>0</v>
      </c>
      <c r="M72">
        <f>IFERROR(VALUE(SUBSTITUTE(_xlfn.XLOOKUP($A72,Exam!$A:$A,Exam!D:D),"-",0)),0)</f>
        <v>100</v>
      </c>
      <c r="N72">
        <f>IFERROR(VALUE(SUBSTITUTE(_xlfn.XLOOKUP($A72,Exam!$A:$A,Exam!E:E),"-",0)),0)</f>
        <v>90</v>
      </c>
      <c r="O72">
        <f>IFERROR(VALUE(SUBSTITUTE(_xlfn.XLOOKUP($A72,Exam!$A:$A,Exam!F:F),"-",0)),0)</f>
        <v>100</v>
      </c>
      <c r="P72">
        <f>IFERROR(VALUE(SUBSTITUTE(_xlfn.XLOOKUP($A72,Exam!$A:$A,Exam!G:G),"-",0)),0)</f>
        <v>90</v>
      </c>
      <c r="Q72">
        <f>IFERROR(VALUE(SUBSTITUTE(_xlfn.XLOOKUP($A72,Exam!$A:$A,Exam!H:H),"-",0)),0)</f>
        <v>95</v>
      </c>
      <c r="R72">
        <f>IFERROR(VALUE(SUBSTITUTE(_xlfn.XLOOKUP($A72,Exam!$A:$A,Exam!I:I),"-",0)),0)</f>
        <v>0</v>
      </c>
      <c r="S72">
        <f>IFERROR(VALUE(SUBSTITUTE(_xlfn.XLOOKUP($A72,Exam!$A:$A,Exam!J:J),"-",0)),0)</f>
        <v>0</v>
      </c>
      <c r="T72">
        <f>IFERROR(VALUE(SUBSTITUTE(_xlfn.XLOOKUP($A72,Exam!$A:$A,Exam!K:K),"-",0)),0)</f>
        <v>80</v>
      </c>
      <c r="U72">
        <f>IFERROR(VALUE(SUBSTITUTE(_xlfn.XLOOKUP($A72,Exam!$A:$A,Exam!L:L),"-",0)),0)</f>
        <v>75</v>
      </c>
      <c r="V72" s="5">
        <f>VALUE(SUBSTITUTE(_xlfn.XLOOKUP($A72, Course!$A:$A,Course!N:N),"-",0))</f>
        <v>100</v>
      </c>
      <c r="W72">
        <f>VALUE(SUBSTITUTE(_xlfn.XLOOKUP($A72, Course!$A:$A,Course!O:O),"-",0))</f>
        <v>65</v>
      </c>
      <c r="X72">
        <f>VALUE(SUBSTITUTE(_xlfn.XLOOKUP($A72, Course!$A:$A,Course!P:P),"-",0))</f>
        <v>90</v>
      </c>
      <c r="Y72">
        <f>VALUE(SUBSTITUTE(_xlfn.XLOOKUP($A72, Course!$A:$A,Course!Q:Q),"-",0))</f>
        <v>100</v>
      </c>
      <c r="Z72">
        <f>VALUE(SUBSTITUTE(_xlfn.XLOOKUP($A72, Course!$A:$A,Course!R:R),"-",0))</f>
        <v>90</v>
      </c>
      <c r="AA72" s="7">
        <f>(MAX(B72,L72)+MAX(C72,M72)+MAX(D72,N72)+MAX(E72,O72)+MAX(F72,P72)+MAX(G72,Q72)+MAX(H72,R72)+MAX(I72,S72)+MAX(J72,T72)+MAX(K72,U72))/10</f>
        <v>93.167000000000002</v>
      </c>
      <c r="AB72" s="3">
        <f>IFERROR(AVERAGE(V72:Z72),0)</f>
        <v>89</v>
      </c>
      <c r="AC72" s="3">
        <f>ROUNDUP(0.7*AA72+0.3*AB72,0)</f>
        <v>92</v>
      </c>
      <c r="AD72">
        <f t="shared" si="1"/>
        <v>5</v>
      </c>
    </row>
    <row r="73" spans="1:30" x14ac:dyDescent="0.5">
      <c r="A73" s="1" t="s">
        <v>58</v>
      </c>
      <c r="B73" s="9">
        <f>VALUE(SUBSTITUTE(_xlfn.XLOOKUP($A73, Course!$A:$A,Course!B:B),"-",0))+VALUE(SUBSTITUTE(_xlfn.XLOOKUP($A73, Course!$A:$A,Course!L:L),"-",0))</f>
        <v>102.67</v>
      </c>
      <c r="C73" s="11">
        <f>VALUE(SUBSTITUTE(_xlfn.XLOOKUP($A73, Course!$A:$A,Course!C:C),"-",0))</f>
        <v>100</v>
      </c>
      <c r="D73" s="11">
        <f>VALUE(SUBSTITUTE(_xlfn.XLOOKUP($A73, Course!$A:$A,Course!D:D),"-",0))</f>
        <v>80</v>
      </c>
      <c r="E73" s="11">
        <f>VALUE(SUBSTITUTE(_xlfn.XLOOKUP($A73, Course!$A:$A,Course!E:E),"-",0))</f>
        <v>70</v>
      </c>
      <c r="F73" s="11">
        <f>VALUE(SUBSTITUTE(_xlfn.XLOOKUP($A73, Course!$A:$A,Course!F:F),"-",0))</f>
        <v>80</v>
      </c>
      <c r="G73" s="10">
        <f>VALUE(SUBSTITUTE(_xlfn.XLOOKUP($A73, Course!$A:$A,Course!G:G),"-",0))+VALUE(SUBSTITUTE(_xlfn.XLOOKUP($A73, Course!$A:$A,Course!M:M),"-",0))</f>
        <v>100</v>
      </c>
      <c r="H73" s="11">
        <f>VALUE(SUBSTITUTE(_xlfn.XLOOKUP($A73, Course!$A:$A,Course!H:H),"-",0))</f>
        <v>100</v>
      </c>
      <c r="I73" s="11">
        <f>VALUE(SUBSTITUTE(_xlfn.XLOOKUP($A73, Course!$A:$A,Course!I:I),"-",0))</f>
        <v>90</v>
      </c>
      <c r="J73" s="11">
        <f>VALUE(SUBSTITUTE(_xlfn.XLOOKUP($A73, Course!$A:$A,Course!J:J),"-",0))</f>
        <v>85</v>
      </c>
      <c r="K73" s="11">
        <f>VALUE(SUBSTITUTE(_xlfn.XLOOKUP($A73, Course!$A:$A,Course!K:K),"-",0))</f>
        <v>80</v>
      </c>
      <c r="L73" s="5">
        <f>IFERROR(VALUE(SUBSTITUTE(_xlfn.XLOOKUP($A73,Exam!$A:$A,Exam!C:C),"-",0)),0)</f>
        <v>100</v>
      </c>
      <c r="M73">
        <f>IFERROR(VALUE(SUBSTITUTE(_xlfn.XLOOKUP($A73,Exam!$A:$A,Exam!D:D),"-",0)),0)</f>
        <v>0</v>
      </c>
      <c r="N73">
        <f>IFERROR(VALUE(SUBSTITUTE(_xlfn.XLOOKUP($A73,Exam!$A:$A,Exam!E:E),"-",0)),0)</f>
        <v>0</v>
      </c>
      <c r="O73">
        <f>IFERROR(VALUE(SUBSTITUTE(_xlfn.XLOOKUP($A73,Exam!$A:$A,Exam!F:F),"-",0)),0)</f>
        <v>100</v>
      </c>
      <c r="P73">
        <f>IFERROR(VALUE(SUBSTITUTE(_xlfn.XLOOKUP($A73,Exam!$A:$A,Exam!G:G),"-",0)),0)</f>
        <v>100</v>
      </c>
      <c r="Q73">
        <f>IFERROR(VALUE(SUBSTITUTE(_xlfn.XLOOKUP($A73,Exam!$A:$A,Exam!H:H),"-",0)),0)</f>
        <v>0</v>
      </c>
      <c r="R73">
        <f>IFERROR(VALUE(SUBSTITUTE(_xlfn.XLOOKUP($A73,Exam!$A:$A,Exam!I:I),"-",0)),0)</f>
        <v>0</v>
      </c>
      <c r="S73">
        <f>IFERROR(VALUE(SUBSTITUTE(_xlfn.XLOOKUP($A73,Exam!$A:$A,Exam!J:J),"-",0)),0)</f>
        <v>0</v>
      </c>
      <c r="T73">
        <f>IFERROR(VALUE(SUBSTITUTE(_xlfn.XLOOKUP($A73,Exam!$A:$A,Exam!K:K),"-",0)),0)</f>
        <v>100</v>
      </c>
      <c r="U73">
        <f>IFERROR(VALUE(SUBSTITUTE(_xlfn.XLOOKUP($A73,Exam!$A:$A,Exam!L:L),"-",0)),0)</f>
        <v>100</v>
      </c>
      <c r="V73" s="5">
        <f>VALUE(SUBSTITUTE(_xlfn.XLOOKUP($A73, Course!$A:$A,Course!N:N),"-",0))</f>
        <v>100</v>
      </c>
      <c r="W73">
        <f>VALUE(SUBSTITUTE(_xlfn.XLOOKUP($A73, Course!$A:$A,Course!O:O),"-",0))</f>
        <v>100</v>
      </c>
      <c r="X73">
        <f>VALUE(SUBSTITUTE(_xlfn.XLOOKUP($A73, Course!$A:$A,Course!P:P),"-",0))</f>
        <v>100</v>
      </c>
      <c r="Y73">
        <f>VALUE(SUBSTITUTE(_xlfn.XLOOKUP($A73, Course!$A:$A,Course!Q:Q),"-",0))</f>
        <v>100</v>
      </c>
      <c r="Z73">
        <f>VALUE(SUBSTITUTE(_xlfn.XLOOKUP($A73, Course!$A:$A,Course!R:R),"-",0))</f>
        <v>100</v>
      </c>
      <c r="AA73" s="7">
        <f>(MAX(B73,L73)+MAX(C73,M73)+MAX(D73,N73)+MAX(E73,O73)+MAX(F73,P73)+MAX(G73,Q73)+MAX(H73,R73)+MAX(I73,S73)+MAX(J73,T73)+MAX(K73,U73))/10</f>
        <v>97.26700000000001</v>
      </c>
      <c r="AB73" s="3">
        <f>IFERROR(AVERAGE(V73:Z73),0)</f>
        <v>100</v>
      </c>
      <c r="AC73" s="3">
        <f>ROUNDUP(0.7*AA73+0.3*AB73,0)</f>
        <v>99</v>
      </c>
      <c r="AD73">
        <f t="shared" si="1"/>
        <v>5</v>
      </c>
    </row>
    <row r="74" spans="1:30" x14ac:dyDescent="0.5">
      <c r="A74" s="1" t="s">
        <v>75</v>
      </c>
      <c r="B74" s="9">
        <f>VALUE(SUBSTITUTE(_xlfn.XLOOKUP($A74, Course!$A:$A,Course!B:B),"-",0))+VALUE(SUBSTITUTE(_xlfn.XLOOKUP($A74, Course!$A:$A,Course!L:L),"-",0))</f>
        <v>81.67</v>
      </c>
      <c r="C74" s="11">
        <f>VALUE(SUBSTITUTE(_xlfn.XLOOKUP($A74, Course!$A:$A,Course!C:C),"-",0))</f>
        <v>100</v>
      </c>
      <c r="D74" s="11">
        <f>VALUE(SUBSTITUTE(_xlfn.XLOOKUP($A74, Course!$A:$A,Course!D:D),"-",0))</f>
        <v>100</v>
      </c>
      <c r="E74" s="11">
        <f>VALUE(SUBSTITUTE(_xlfn.XLOOKUP($A74, Course!$A:$A,Course!E:E),"-",0))</f>
        <v>85</v>
      </c>
      <c r="F74" s="11">
        <f>VALUE(SUBSTITUTE(_xlfn.XLOOKUP($A74, Course!$A:$A,Course!F:F),"-",0))</f>
        <v>88</v>
      </c>
      <c r="G74" s="10">
        <f>VALUE(SUBSTITUTE(_xlfn.XLOOKUP($A74, Course!$A:$A,Course!G:G),"-",0))+VALUE(SUBSTITUTE(_xlfn.XLOOKUP($A74, Course!$A:$A,Course!M:M),"-",0))</f>
        <v>70</v>
      </c>
      <c r="H74" s="11">
        <f>VALUE(SUBSTITUTE(_xlfn.XLOOKUP($A74, Course!$A:$A,Course!H:H),"-",0))</f>
        <v>85</v>
      </c>
      <c r="I74" s="11">
        <f>VALUE(SUBSTITUTE(_xlfn.XLOOKUP($A74, Course!$A:$A,Course!I:I),"-",0))</f>
        <v>95</v>
      </c>
      <c r="J74" s="11">
        <f>VALUE(SUBSTITUTE(_xlfn.XLOOKUP($A74, Course!$A:$A,Course!J:J),"-",0))</f>
        <v>70</v>
      </c>
      <c r="K74" s="11">
        <f>VALUE(SUBSTITUTE(_xlfn.XLOOKUP($A74, Course!$A:$A,Course!K:K),"-",0))</f>
        <v>90</v>
      </c>
      <c r="L74" s="5">
        <f>IFERROR(VALUE(SUBSTITUTE(_xlfn.XLOOKUP($A74,Exam!$A:$A,Exam!C:C),"-",0)),0)</f>
        <v>100</v>
      </c>
      <c r="M74">
        <f>IFERROR(VALUE(SUBSTITUTE(_xlfn.XLOOKUP($A74,Exam!$A:$A,Exam!D:D),"-",0)),0)</f>
        <v>0</v>
      </c>
      <c r="N74">
        <f>IFERROR(VALUE(SUBSTITUTE(_xlfn.XLOOKUP($A74,Exam!$A:$A,Exam!E:E),"-",0)),0)</f>
        <v>0</v>
      </c>
      <c r="O74">
        <f>IFERROR(VALUE(SUBSTITUTE(_xlfn.XLOOKUP($A74,Exam!$A:$A,Exam!F:F),"-",0)),0)</f>
        <v>0</v>
      </c>
      <c r="P74">
        <f>IFERROR(VALUE(SUBSTITUTE(_xlfn.XLOOKUP($A74,Exam!$A:$A,Exam!G:G),"-",0)),0)</f>
        <v>0</v>
      </c>
      <c r="Q74">
        <f>IFERROR(VALUE(SUBSTITUTE(_xlfn.XLOOKUP($A74,Exam!$A:$A,Exam!H:H),"-",0)),0)</f>
        <v>100</v>
      </c>
      <c r="R74">
        <f>IFERROR(VALUE(SUBSTITUTE(_xlfn.XLOOKUP($A74,Exam!$A:$A,Exam!I:I),"-",0)),0)</f>
        <v>0</v>
      </c>
      <c r="S74">
        <f>IFERROR(VALUE(SUBSTITUTE(_xlfn.XLOOKUP($A74,Exam!$A:$A,Exam!J:J),"-",0)),0)</f>
        <v>0</v>
      </c>
      <c r="T74">
        <f>IFERROR(VALUE(SUBSTITUTE(_xlfn.XLOOKUP($A74,Exam!$A:$A,Exam!K:K),"-",0)),0)</f>
        <v>90</v>
      </c>
      <c r="U74">
        <f>IFERROR(VALUE(SUBSTITUTE(_xlfn.XLOOKUP($A74,Exam!$A:$A,Exam!L:L),"-",0)),0)</f>
        <v>0</v>
      </c>
      <c r="V74" s="5">
        <f>VALUE(SUBSTITUTE(_xlfn.XLOOKUP($A74, Course!$A:$A,Course!N:N),"-",0))</f>
        <v>100</v>
      </c>
      <c r="W74">
        <f>VALUE(SUBSTITUTE(_xlfn.XLOOKUP($A74, Course!$A:$A,Course!O:O),"-",0))</f>
        <v>100</v>
      </c>
      <c r="X74">
        <f>VALUE(SUBSTITUTE(_xlfn.XLOOKUP($A74, Course!$A:$A,Course!P:P),"-",0))</f>
        <v>70</v>
      </c>
      <c r="Y74">
        <f>VALUE(SUBSTITUTE(_xlfn.XLOOKUP($A74, Course!$A:$A,Course!Q:Q),"-",0))</f>
        <v>100</v>
      </c>
      <c r="Z74">
        <f>VALUE(SUBSTITUTE(_xlfn.XLOOKUP($A74, Course!$A:$A,Course!R:R),"-",0))</f>
        <v>100</v>
      </c>
      <c r="AA74" s="7">
        <f>(MAX(B74,L74)+MAX(C74,M74)+MAX(D74,N74)+MAX(E74,O74)+MAX(F74,P74)+MAX(G74,Q74)+MAX(H74,R74)+MAX(I74,S74)+MAX(J74,T74)+MAX(K74,U74))/10</f>
        <v>93.3</v>
      </c>
      <c r="AB74" s="3">
        <f>IFERROR(AVERAGE(V74:Z74),0)</f>
        <v>94</v>
      </c>
      <c r="AC74" s="3">
        <f>ROUNDUP(0.7*AA74+0.3*AB74,0)</f>
        <v>94</v>
      </c>
      <c r="AD74">
        <f t="shared" si="1"/>
        <v>5</v>
      </c>
    </row>
    <row r="75" spans="1:30" x14ac:dyDescent="0.5">
      <c r="A75" s="1" t="s">
        <v>32</v>
      </c>
      <c r="B75" s="9">
        <f>VALUE(SUBSTITUTE(_xlfn.XLOOKUP($A75, Course!$A:$A,Course!B:B),"-",0))+VALUE(SUBSTITUTE(_xlfn.XLOOKUP($A75, Course!$A:$A,Course!L:L),"-",0))</f>
        <v>97.78</v>
      </c>
      <c r="C75" s="11">
        <f>VALUE(SUBSTITUTE(_xlfn.XLOOKUP($A75, Course!$A:$A,Course!C:C),"-",0))</f>
        <v>100</v>
      </c>
      <c r="D75" s="11">
        <f>VALUE(SUBSTITUTE(_xlfn.XLOOKUP($A75, Course!$A:$A,Course!D:D),"-",0))</f>
        <v>100</v>
      </c>
      <c r="E75" s="11">
        <f>VALUE(SUBSTITUTE(_xlfn.XLOOKUP($A75, Course!$A:$A,Course!E:E),"-",0))</f>
        <v>85</v>
      </c>
      <c r="F75" s="11">
        <f>VALUE(SUBSTITUTE(_xlfn.XLOOKUP($A75, Course!$A:$A,Course!F:F),"-",0))</f>
        <v>95</v>
      </c>
      <c r="G75" s="10">
        <f>VALUE(SUBSTITUTE(_xlfn.XLOOKUP($A75, Course!$A:$A,Course!G:G),"-",0))+VALUE(SUBSTITUTE(_xlfn.XLOOKUP($A75, Course!$A:$A,Course!M:M),"-",0))</f>
        <v>105</v>
      </c>
      <c r="H75" s="11">
        <f>VALUE(SUBSTITUTE(_xlfn.XLOOKUP($A75, Course!$A:$A,Course!H:H),"-",0))</f>
        <v>100</v>
      </c>
      <c r="I75" s="11">
        <f>VALUE(SUBSTITUTE(_xlfn.XLOOKUP($A75, Course!$A:$A,Course!I:I),"-",0))</f>
        <v>100</v>
      </c>
      <c r="J75" s="11">
        <f>VALUE(SUBSTITUTE(_xlfn.XLOOKUP($A75, Course!$A:$A,Course!J:J),"-",0))</f>
        <v>90</v>
      </c>
      <c r="K75" s="11">
        <f>VALUE(SUBSTITUTE(_xlfn.XLOOKUP($A75, Course!$A:$A,Course!K:K),"-",0))</f>
        <v>93</v>
      </c>
      <c r="L75" s="5">
        <f>IFERROR(VALUE(SUBSTITUTE(_xlfn.XLOOKUP($A75,Exam!$A:$A,Exam!C:C),"-",0)),0)</f>
        <v>100</v>
      </c>
      <c r="M75">
        <f>IFERROR(VALUE(SUBSTITUTE(_xlfn.XLOOKUP($A75,Exam!$A:$A,Exam!D:D),"-",0)),0)</f>
        <v>0</v>
      </c>
      <c r="N75">
        <f>IFERROR(VALUE(SUBSTITUTE(_xlfn.XLOOKUP($A75,Exam!$A:$A,Exam!E:E),"-",0)),0)</f>
        <v>0</v>
      </c>
      <c r="O75">
        <f>IFERROR(VALUE(SUBSTITUTE(_xlfn.XLOOKUP($A75,Exam!$A:$A,Exam!F:F),"-",0)),0)</f>
        <v>0</v>
      </c>
      <c r="P75">
        <f>IFERROR(VALUE(SUBSTITUTE(_xlfn.XLOOKUP($A75,Exam!$A:$A,Exam!G:G),"-",0)),0)</f>
        <v>0</v>
      </c>
      <c r="Q75">
        <f>IFERROR(VALUE(SUBSTITUTE(_xlfn.XLOOKUP($A75,Exam!$A:$A,Exam!H:H),"-",0)),0)</f>
        <v>0</v>
      </c>
      <c r="R75">
        <f>IFERROR(VALUE(SUBSTITUTE(_xlfn.XLOOKUP($A75,Exam!$A:$A,Exam!I:I),"-",0)),0)</f>
        <v>0</v>
      </c>
      <c r="S75">
        <f>IFERROR(VALUE(SUBSTITUTE(_xlfn.XLOOKUP($A75,Exam!$A:$A,Exam!J:J),"-",0)),0)</f>
        <v>0</v>
      </c>
      <c r="T75">
        <f>IFERROR(VALUE(SUBSTITUTE(_xlfn.XLOOKUP($A75,Exam!$A:$A,Exam!K:K),"-",0)),0)</f>
        <v>0</v>
      </c>
      <c r="U75">
        <f>IFERROR(VALUE(SUBSTITUTE(_xlfn.XLOOKUP($A75,Exam!$A:$A,Exam!L:L),"-",0)),0)</f>
        <v>0</v>
      </c>
      <c r="V75" s="5">
        <f>VALUE(SUBSTITUTE(_xlfn.XLOOKUP($A75, Course!$A:$A,Course!N:N),"-",0))</f>
        <v>100</v>
      </c>
      <c r="W75">
        <f>VALUE(SUBSTITUTE(_xlfn.XLOOKUP($A75, Course!$A:$A,Course!O:O),"-",0))</f>
        <v>100</v>
      </c>
      <c r="X75">
        <f>VALUE(SUBSTITUTE(_xlfn.XLOOKUP($A75, Course!$A:$A,Course!P:P),"-",0))</f>
        <v>100</v>
      </c>
      <c r="Y75">
        <f>VALUE(SUBSTITUTE(_xlfn.XLOOKUP($A75, Course!$A:$A,Course!Q:Q),"-",0))</f>
        <v>100</v>
      </c>
      <c r="Z75">
        <f>VALUE(SUBSTITUTE(_xlfn.XLOOKUP($A75, Course!$A:$A,Course!R:R),"-",0))</f>
        <v>100</v>
      </c>
      <c r="AA75" s="7">
        <f>(MAX(B75,L75)+MAX(C75,M75)+MAX(D75,N75)+MAX(E75,O75)+MAX(F75,P75)+MAX(G75,Q75)+MAX(H75,R75)+MAX(I75,S75)+MAX(J75,T75)+MAX(K75,U75))/10</f>
        <v>96.8</v>
      </c>
      <c r="AB75" s="3">
        <f>IFERROR(AVERAGE(V75:Z75),0)</f>
        <v>100</v>
      </c>
      <c r="AC75" s="3">
        <f>ROUNDUP(0.7*AA75+0.3*AB75,0)</f>
        <v>98</v>
      </c>
      <c r="AD75">
        <f t="shared" si="1"/>
        <v>5</v>
      </c>
    </row>
    <row r="76" spans="1:30" x14ac:dyDescent="0.5">
      <c r="A76" s="1" t="s">
        <v>30</v>
      </c>
      <c r="B76" s="9">
        <f>VALUE(SUBSTITUTE(_xlfn.XLOOKUP($A76, Course!$A:$A,Course!B:B),"-",0))+VALUE(SUBSTITUTE(_xlfn.XLOOKUP($A76, Course!$A:$A,Course!L:L),"-",0))</f>
        <v>88.89</v>
      </c>
      <c r="C76" s="11">
        <f>VALUE(SUBSTITUTE(_xlfn.XLOOKUP($A76, Course!$A:$A,Course!C:C),"-",0))</f>
        <v>100</v>
      </c>
      <c r="D76" s="11">
        <f>VALUE(SUBSTITUTE(_xlfn.XLOOKUP($A76, Course!$A:$A,Course!D:D),"-",0))</f>
        <v>70</v>
      </c>
      <c r="E76" s="11">
        <f>VALUE(SUBSTITUTE(_xlfn.XLOOKUP($A76, Course!$A:$A,Course!E:E),"-",0))</f>
        <v>70</v>
      </c>
      <c r="F76" s="11">
        <f>VALUE(SUBSTITUTE(_xlfn.XLOOKUP($A76, Course!$A:$A,Course!F:F),"-",0))</f>
        <v>100</v>
      </c>
      <c r="G76" s="10">
        <f>VALUE(SUBSTITUTE(_xlfn.XLOOKUP($A76, Course!$A:$A,Course!G:G),"-",0))+VALUE(SUBSTITUTE(_xlfn.XLOOKUP($A76, Course!$A:$A,Course!M:M),"-",0))</f>
        <v>85</v>
      </c>
      <c r="H76" s="11">
        <f>VALUE(SUBSTITUTE(_xlfn.XLOOKUP($A76, Course!$A:$A,Course!H:H),"-",0))</f>
        <v>90</v>
      </c>
      <c r="I76" s="11">
        <f>VALUE(SUBSTITUTE(_xlfn.XLOOKUP($A76, Course!$A:$A,Course!I:I),"-",0))</f>
        <v>90</v>
      </c>
      <c r="J76" s="11">
        <f>VALUE(SUBSTITUTE(_xlfn.XLOOKUP($A76, Course!$A:$A,Course!J:J),"-",0))</f>
        <v>75</v>
      </c>
      <c r="K76" s="11">
        <f>VALUE(SUBSTITUTE(_xlfn.XLOOKUP($A76, Course!$A:$A,Course!K:K),"-",0))</f>
        <v>90</v>
      </c>
      <c r="L76" s="5">
        <f>IFERROR(VALUE(SUBSTITUTE(_xlfn.XLOOKUP($A76,Exam!$A:$A,Exam!C:C),"-",0)),0)</f>
        <v>0</v>
      </c>
      <c r="M76">
        <f>IFERROR(VALUE(SUBSTITUTE(_xlfn.XLOOKUP($A76,Exam!$A:$A,Exam!D:D),"-",0)),0)</f>
        <v>0</v>
      </c>
      <c r="N76">
        <f>IFERROR(VALUE(SUBSTITUTE(_xlfn.XLOOKUP($A76,Exam!$A:$A,Exam!E:E),"-",0)),0)</f>
        <v>85</v>
      </c>
      <c r="O76">
        <f>IFERROR(VALUE(SUBSTITUTE(_xlfn.XLOOKUP($A76,Exam!$A:$A,Exam!F:F),"-",0)),0)</f>
        <v>0</v>
      </c>
      <c r="P76">
        <f>IFERROR(VALUE(SUBSTITUTE(_xlfn.XLOOKUP($A76,Exam!$A:$A,Exam!G:G),"-",0)),0)</f>
        <v>0</v>
      </c>
      <c r="Q76">
        <f>IFERROR(VALUE(SUBSTITUTE(_xlfn.XLOOKUP($A76,Exam!$A:$A,Exam!H:H),"-",0)),0)</f>
        <v>100</v>
      </c>
      <c r="R76">
        <f>IFERROR(VALUE(SUBSTITUTE(_xlfn.XLOOKUP($A76,Exam!$A:$A,Exam!I:I),"-",0)),0)</f>
        <v>0</v>
      </c>
      <c r="S76">
        <f>IFERROR(VALUE(SUBSTITUTE(_xlfn.XLOOKUP($A76,Exam!$A:$A,Exam!J:J),"-",0)),0)</f>
        <v>0</v>
      </c>
      <c r="T76">
        <f>IFERROR(VALUE(SUBSTITUTE(_xlfn.XLOOKUP($A76,Exam!$A:$A,Exam!K:K),"-",0)),0)</f>
        <v>0</v>
      </c>
      <c r="U76">
        <f>IFERROR(VALUE(SUBSTITUTE(_xlfn.XLOOKUP($A76,Exam!$A:$A,Exam!L:L),"-",0)),0)</f>
        <v>0</v>
      </c>
      <c r="V76" s="5">
        <f>VALUE(SUBSTITUTE(_xlfn.XLOOKUP($A76, Course!$A:$A,Course!N:N),"-",0))</f>
        <v>100</v>
      </c>
      <c r="W76">
        <f>VALUE(SUBSTITUTE(_xlfn.XLOOKUP($A76, Course!$A:$A,Course!O:O),"-",0))</f>
        <v>100</v>
      </c>
      <c r="X76">
        <f>VALUE(SUBSTITUTE(_xlfn.XLOOKUP($A76, Course!$A:$A,Course!P:P),"-",0))</f>
        <v>95</v>
      </c>
      <c r="Y76">
        <f>VALUE(SUBSTITUTE(_xlfn.XLOOKUP($A76, Course!$A:$A,Course!Q:Q),"-",0))</f>
        <v>100</v>
      </c>
      <c r="Z76">
        <f>VALUE(SUBSTITUTE(_xlfn.XLOOKUP($A76, Course!$A:$A,Course!R:R),"-",0))</f>
        <v>100</v>
      </c>
      <c r="AA76" s="7">
        <f>(MAX(B76,L76)+MAX(C76,M76)+MAX(D76,N76)+MAX(E76,O76)+MAX(F76,P76)+MAX(G76,Q76)+MAX(H76,R76)+MAX(I76,S76)+MAX(J76,T76)+MAX(K76,U76))/10</f>
        <v>88.888999999999996</v>
      </c>
      <c r="AB76" s="3">
        <f>IFERROR(AVERAGE(V76:Z76),0)</f>
        <v>99</v>
      </c>
      <c r="AC76" s="3">
        <f>ROUNDUP(0.7*AA76+0.3*AB76,0)</f>
        <v>92</v>
      </c>
      <c r="AD76">
        <f t="shared" si="1"/>
        <v>5</v>
      </c>
    </row>
    <row r="77" spans="1:30" x14ac:dyDescent="0.5">
      <c r="A77" s="1" t="s">
        <v>70</v>
      </c>
      <c r="B77" s="9">
        <f>VALUE(SUBSTITUTE(_xlfn.XLOOKUP($A77, Course!$A:$A,Course!B:B),"-",0))+VALUE(SUBSTITUTE(_xlfn.XLOOKUP($A77, Course!$A:$A,Course!L:L),"-",0))</f>
        <v>93.89</v>
      </c>
      <c r="C77" s="11">
        <f>VALUE(SUBSTITUTE(_xlfn.XLOOKUP($A77, Course!$A:$A,Course!C:C),"-",0))</f>
        <v>100</v>
      </c>
      <c r="D77" s="11">
        <f>VALUE(SUBSTITUTE(_xlfn.XLOOKUP($A77, Course!$A:$A,Course!D:D),"-",0))</f>
        <v>20</v>
      </c>
      <c r="E77" s="11">
        <f>VALUE(SUBSTITUTE(_xlfn.XLOOKUP($A77, Course!$A:$A,Course!E:E),"-",0))</f>
        <v>83</v>
      </c>
      <c r="F77" s="11">
        <f>VALUE(SUBSTITUTE(_xlfn.XLOOKUP($A77, Course!$A:$A,Course!F:F),"-",0))</f>
        <v>0</v>
      </c>
      <c r="G77" s="10">
        <f>VALUE(SUBSTITUTE(_xlfn.XLOOKUP($A77, Course!$A:$A,Course!G:G),"-",0))+VALUE(SUBSTITUTE(_xlfn.XLOOKUP($A77, Course!$A:$A,Course!M:M),"-",0))</f>
        <v>100</v>
      </c>
      <c r="H77" s="11">
        <f>VALUE(SUBSTITUTE(_xlfn.XLOOKUP($A77, Course!$A:$A,Course!H:H),"-",0))</f>
        <v>75</v>
      </c>
      <c r="I77" s="11">
        <f>VALUE(SUBSTITUTE(_xlfn.XLOOKUP($A77, Course!$A:$A,Course!I:I),"-",0))</f>
        <v>95</v>
      </c>
      <c r="J77" s="11">
        <f>VALUE(SUBSTITUTE(_xlfn.XLOOKUP($A77, Course!$A:$A,Course!J:J),"-",0))</f>
        <v>0</v>
      </c>
      <c r="K77" s="11">
        <f>VALUE(SUBSTITUTE(_xlfn.XLOOKUP($A77, Course!$A:$A,Course!K:K),"-",0))</f>
        <v>80</v>
      </c>
      <c r="L77" s="5">
        <f>IFERROR(VALUE(SUBSTITUTE(_xlfn.XLOOKUP($A77,Exam!$A:$A,Exam!C:C),"-",0)),0)</f>
        <v>0</v>
      </c>
      <c r="M77">
        <f>IFERROR(VALUE(SUBSTITUTE(_xlfn.XLOOKUP($A77,Exam!$A:$A,Exam!D:D),"-",0)),0)</f>
        <v>0</v>
      </c>
      <c r="N77">
        <f>IFERROR(VALUE(SUBSTITUTE(_xlfn.XLOOKUP($A77,Exam!$A:$A,Exam!E:E),"-",0)),0)</f>
        <v>90</v>
      </c>
      <c r="O77">
        <f>IFERROR(VALUE(SUBSTITUTE(_xlfn.XLOOKUP($A77,Exam!$A:$A,Exam!F:F),"-",0)),0)</f>
        <v>0</v>
      </c>
      <c r="P77">
        <f>IFERROR(VALUE(SUBSTITUTE(_xlfn.XLOOKUP($A77,Exam!$A:$A,Exam!G:G),"-",0)),0)</f>
        <v>100</v>
      </c>
      <c r="Q77">
        <f>IFERROR(VALUE(SUBSTITUTE(_xlfn.XLOOKUP($A77,Exam!$A:$A,Exam!H:H),"-",0)),0)</f>
        <v>0</v>
      </c>
      <c r="R77">
        <f>IFERROR(VALUE(SUBSTITUTE(_xlfn.XLOOKUP($A77,Exam!$A:$A,Exam!I:I),"-",0)),0)</f>
        <v>0</v>
      </c>
      <c r="S77">
        <f>IFERROR(VALUE(SUBSTITUTE(_xlfn.XLOOKUP($A77,Exam!$A:$A,Exam!J:J),"-",0)),0)</f>
        <v>0</v>
      </c>
      <c r="T77">
        <f>IFERROR(VALUE(SUBSTITUTE(_xlfn.XLOOKUP($A77,Exam!$A:$A,Exam!K:K),"-",0)),0)</f>
        <v>100</v>
      </c>
      <c r="U77">
        <f>IFERROR(VALUE(SUBSTITUTE(_xlfn.XLOOKUP($A77,Exam!$A:$A,Exam!L:L),"-",0)),0)</f>
        <v>0</v>
      </c>
      <c r="V77" s="5">
        <f>VALUE(SUBSTITUTE(_xlfn.XLOOKUP($A77, Course!$A:$A,Course!N:N),"-",0))</f>
        <v>100</v>
      </c>
      <c r="W77">
        <f>VALUE(SUBSTITUTE(_xlfn.XLOOKUP($A77, Course!$A:$A,Course!O:O),"-",0))</f>
        <v>90</v>
      </c>
      <c r="X77">
        <f>VALUE(SUBSTITUTE(_xlfn.XLOOKUP($A77, Course!$A:$A,Course!P:P),"-",0))</f>
        <v>100</v>
      </c>
      <c r="Y77">
        <f>VALUE(SUBSTITUTE(_xlfn.XLOOKUP($A77, Course!$A:$A,Course!Q:Q),"-",0))</f>
        <v>100</v>
      </c>
      <c r="Z77">
        <f>VALUE(SUBSTITUTE(_xlfn.XLOOKUP($A77, Course!$A:$A,Course!R:R),"-",0))</f>
        <v>95</v>
      </c>
      <c r="AA77" s="7">
        <f>(MAX(B77,L77)+MAX(C77,M77)+MAX(D77,N77)+MAX(E77,O77)+MAX(F77,P77)+MAX(G77,Q77)+MAX(H77,R77)+MAX(I77,S77)+MAX(J77,T77)+MAX(K77,U77))/10</f>
        <v>91.688999999999993</v>
      </c>
      <c r="AB77" s="3">
        <f>IFERROR(AVERAGE(V77:Z77),0)</f>
        <v>97</v>
      </c>
      <c r="AC77" s="3">
        <f>ROUNDUP(0.7*AA77+0.3*AB77,0)</f>
        <v>94</v>
      </c>
      <c r="AD77">
        <f t="shared" si="1"/>
        <v>5</v>
      </c>
    </row>
    <row r="78" spans="1:30" x14ac:dyDescent="0.5">
      <c r="A78" s="1" t="s">
        <v>61</v>
      </c>
      <c r="B78" s="9">
        <f>VALUE(SUBSTITUTE(_xlfn.XLOOKUP($A78, Course!$A:$A,Course!B:B),"-",0))+VALUE(SUBSTITUTE(_xlfn.XLOOKUP($A78, Course!$A:$A,Course!L:L),"-",0))</f>
        <v>100</v>
      </c>
      <c r="C78" s="11">
        <f>VALUE(SUBSTITUTE(_xlfn.XLOOKUP($A78, Course!$A:$A,Course!C:C),"-",0))</f>
        <v>100</v>
      </c>
      <c r="D78" s="11">
        <f>VALUE(SUBSTITUTE(_xlfn.XLOOKUP($A78, Course!$A:$A,Course!D:D),"-",0))</f>
        <v>70</v>
      </c>
      <c r="E78" s="11">
        <f>VALUE(SUBSTITUTE(_xlfn.XLOOKUP($A78, Course!$A:$A,Course!E:E),"-",0))</f>
        <v>65</v>
      </c>
      <c r="F78" s="11">
        <f>VALUE(SUBSTITUTE(_xlfn.XLOOKUP($A78, Course!$A:$A,Course!F:F),"-",0))</f>
        <v>90</v>
      </c>
      <c r="G78" s="10">
        <f>VALUE(SUBSTITUTE(_xlfn.XLOOKUP($A78, Course!$A:$A,Course!G:G),"-",0))+VALUE(SUBSTITUTE(_xlfn.XLOOKUP($A78, Course!$A:$A,Course!M:M),"-",0))</f>
        <v>80</v>
      </c>
      <c r="H78" s="11">
        <f>VALUE(SUBSTITUTE(_xlfn.XLOOKUP($A78, Course!$A:$A,Course!H:H),"-",0))</f>
        <v>100</v>
      </c>
      <c r="I78" s="11">
        <f>VALUE(SUBSTITUTE(_xlfn.XLOOKUP($A78, Course!$A:$A,Course!I:I),"-",0))</f>
        <v>90</v>
      </c>
      <c r="J78" s="11">
        <f>VALUE(SUBSTITUTE(_xlfn.XLOOKUP($A78, Course!$A:$A,Course!J:J),"-",0))</f>
        <v>90</v>
      </c>
      <c r="K78" s="11">
        <f>VALUE(SUBSTITUTE(_xlfn.XLOOKUP($A78, Course!$A:$A,Course!K:K),"-",0))</f>
        <v>90</v>
      </c>
      <c r="L78" s="5">
        <f>IFERROR(VALUE(SUBSTITUTE(_xlfn.XLOOKUP($A78,Exam!$A:$A,Exam!C:C),"-",0)),0)</f>
        <v>0</v>
      </c>
      <c r="M78">
        <f>IFERROR(VALUE(SUBSTITUTE(_xlfn.XLOOKUP($A78,Exam!$A:$A,Exam!D:D),"-",0)),0)</f>
        <v>0</v>
      </c>
      <c r="N78">
        <f>IFERROR(VALUE(SUBSTITUTE(_xlfn.XLOOKUP($A78,Exam!$A:$A,Exam!E:E),"-",0)),0)</f>
        <v>0</v>
      </c>
      <c r="O78">
        <f>IFERROR(VALUE(SUBSTITUTE(_xlfn.XLOOKUP($A78,Exam!$A:$A,Exam!F:F),"-",0)),0)</f>
        <v>0</v>
      </c>
      <c r="P78">
        <f>IFERROR(VALUE(SUBSTITUTE(_xlfn.XLOOKUP($A78,Exam!$A:$A,Exam!G:G),"-",0)),0)</f>
        <v>0</v>
      </c>
      <c r="Q78">
        <f>IFERROR(VALUE(SUBSTITUTE(_xlfn.XLOOKUP($A78,Exam!$A:$A,Exam!H:H),"-",0)),0)</f>
        <v>0</v>
      </c>
      <c r="R78">
        <f>IFERROR(VALUE(SUBSTITUTE(_xlfn.XLOOKUP($A78,Exam!$A:$A,Exam!I:I),"-",0)),0)</f>
        <v>0</v>
      </c>
      <c r="S78">
        <f>IFERROR(VALUE(SUBSTITUTE(_xlfn.XLOOKUP($A78,Exam!$A:$A,Exam!J:J),"-",0)),0)</f>
        <v>0</v>
      </c>
      <c r="T78">
        <f>IFERROR(VALUE(SUBSTITUTE(_xlfn.XLOOKUP($A78,Exam!$A:$A,Exam!K:K),"-",0)),0)</f>
        <v>0</v>
      </c>
      <c r="U78">
        <f>IFERROR(VALUE(SUBSTITUTE(_xlfn.XLOOKUP($A78,Exam!$A:$A,Exam!L:L),"-",0)),0)</f>
        <v>0</v>
      </c>
      <c r="V78" s="5">
        <f>VALUE(SUBSTITUTE(_xlfn.XLOOKUP($A78, Course!$A:$A,Course!N:N),"-",0))</f>
        <v>95</v>
      </c>
      <c r="W78">
        <f>VALUE(SUBSTITUTE(_xlfn.XLOOKUP($A78, Course!$A:$A,Course!O:O),"-",0))</f>
        <v>100</v>
      </c>
      <c r="X78">
        <f>VALUE(SUBSTITUTE(_xlfn.XLOOKUP($A78, Course!$A:$A,Course!P:P),"-",0))</f>
        <v>100</v>
      </c>
      <c r="Y78">
        <f>VALUE(SUBSTITUTE(_xlfn.XLOOKUP($A78, Course!$A:$A,Course!Q:Q),"-",0))</f>
        <v>100</v>
      </c>
      <c r="Z78">
        <f>VALUE(SUBSTITUTE(_xlfn.XLOOKUP($A78, Course!$A:$A,Course!R:R),"-",0))</f>
        <v>100</v>
      </c>
      <c r="AA78" s="7">
        <f>(MAX(B78,L78)+MAX(C78,M78)+MAX(D78,N78)+MAX(E78,O78)+MAX(F78,P78)+MAX(G78,Q78)+MAX(H78,R78)+MAX(I78,S78)+MAX(J78,T78)+MAX(K78,U78))/10</f>
        <v>87.5</v>
      </c>
      <c r="AB78" s="3">
        <f>IFERROR(AVERAGE(V78:Z78),0)</f>
        <v>99</v>
      </c>
      <c r="AC78" s="3">
        <f>ROUNDUP(0.7*AA78+0.3*AB78,0)</f>
        <v>91</v>
      </c>
      <c r="AD78">
        <f t="shared" si="1"/>
        <v>5</v>
      </c>
    </row>
    <row r="79" spans="1:30" x14ac:dyDescent="0.5">
      <c r="A79" s="1" t="s">
        <v>86</v>
      </c>
      <c r="B79" s="9">
        <f>VALUE(SUBSTITUTE(_xlfn.XLOOKUP($A79, Course!$A:$A,Course!B:B),"-",0))+VALUE(SUBSTITUTE(_xlfn.XLOOKUP($A79, Course!$A:$A,Course!L:L),"-",0))</f>
        <v>106.67</v>
      </c>
      <c r="C79" s="11">
        <f>VALUE(SUBSTITUTE(_xlfn.XLOOKUP($A79, Course!$A:$A,Course!C:C),"-",0))</f>
        <v>100</v>
      </c>
      <c r="D79" s="11">
        <f>VALUE(SUBSTITUTE(_xlfn.XLOOKUP($A79, Course!$A:$A,Course!D:D),"-",0))</f>
        <v>100</v>
      </c>
      <c r="E79" s="11">
        <f>VALUE(SUBSTITUTE(_xlfn.XLOOKUP($A79, Course!$A:$A,Course!E:E),"-",0))</f>
        <v>65</v>
      </c>
      <c r="F79" s="11">
        <f>VALUE(SUBSTITUTE(_xlfn.XLOOKUP($A79, Course!$A:$A,Course!F:F),"-",0))</f>
        <v>80</v>
      </c>
      <c r="G79" s="10">
        <f>VALUE(SUBSTITUTE(_xlfn.XLOOKUP($A79, Course!$A:$A,Course!G:G),"-",0))+VALUE(SUBSTITUTE(_xlfn.XLOOKUP($A79, Course!$A:$A,Course!M:M),"-",0))</f>
        <v>45</v>
      </c>
      <c r="H79" s="11">
        <f>VALUE(SUBSTITUTE(_xlfn.XLOOKUP($A79, Course!$A:$A,Course!H:H),"-",0))</f>
        <v>100</v>
      </c>
      <c r="I79" s="11">
        <f>VALUE(SUBSTITUTE(_xlfn.XLOOKUP($A79, Course!$A:$A,Course!I:I),"-",0))</f>
        <v>90</v>
      </c>
      <c r="J79" s="11">
        <f>VALUE(SUBSTITUTE(_xlfn.XLOOKUP($A79, Course!$A:$A,Course!J:J),"-",0))</f>
        <v>90</v>
      </c>
      <c r="K79" s="11">
        <f>VALUE(SUBSTITUTE(_xlfn.XLOOKUP($A79, Course!$A:$A,Course!K:K),"-",0))</f>
        <v>70</v>
      </c>
      <c r="L79" s="5">
        <f>IFERROR(VALUE(SUBSTITUTE(_xlfn.XLOOKUP($A79,Exam!$A:$A,Exam!C:C),"-",0)),0)</f>
        <v>0</v>
      </c>
      <c r="M79">
        <f>IFERROR(VALUE(SUBSTITUTE(_xlfn.XLOOKUP($A79,Exam!$A:$A,Exam!D:D),"-",0)),0)</f>
        <v>0</v>
      </c>
      <c r="N79">
        <f>IFERROR(VALUE(SUBSTITUTE(_xlfn.XLOOKUP($A79,Exam!$A:$A,Exam!E:E),"-",0)),0)</f>
        <v>0</v>
      </c>
      <c r="O79">
        <f>IFERROR(VALUE(SUBSTITUTE(_xlfn.XLOOKUP($A79,Exam!$A:$A,Exam!F:F),"-",0)),0)</f>
        <v>100</v>
      </c>
      <c r="P79">
        <f>IFERROR(VALUE(SUBSTITUTE(_xlfn.XLOOKUP($A79,Exam!$A:$A,Exam!G:G),"-",0)),0)</f>
        <v>95</v>
      </c>
      <c r="Q79">
        <f>IFERROR(VALUE(SUBSTITUTE(_xlfn.XLOOKUP($A79,Exam!$A:$A,Exam!H:H),"-",0)),0)</f>
        <v>100</v>
      </c>
      <c r="R79">
        <f>IFERROR(VALUE(SUBSTITUTE(_xlfn.XLOOKUP($A79,Exam!$A:$A,Exam!I:I),"-",0)),0)</f>
        <v>0</v>
      </c>
      <c r="S79">
        <f>IFERROR(VALUE(SUBSTITUTE(_xlfn.XLOOKUP($A79,Exam!$A:$A,Exam!J:J),"-",0)),0)</f>
        <v>0</v>
      </c>
      <c r="T79">
        <f>IFERROR(VALUE(SUBSTITUTE(_xlfn.XLOOKUP($A79,Exam!$A:$A,Exam!K:K),"-",0)),0)</f>
        <v>0</v>
      </c>
      <c r="U79">
        <f>IFERROR(VALUE(SUBSTITUTE(_xlfn.XLOOKUP($A79,Exam!$A:$A,Exam!L:L),"-",0)),0)</f>
        <v>80</v>
      </c>
      <c r="V79" s="5">
        <f>VALUE(SUBSTITUTE(_xlfn.XLOOKUP($A79, Course!$A:$A,Course!N:N),"-",0))</f>
        <v>100</v>
      </c>
      <c r="W79">
        <f>VALUE(SUBSTITUTE(_xlfn.XLOOKUP($A79, Course!$A:$A,Course!O:O),"-",0))</f>
        <v>100</v>
      </c>
      <c r="X79">
        <f>VALUE(SUBSTITUTE(_xlfn.XLOOKUP($A79, Course!$A:$A,Course!P:P),"-",0))</f>
        <v>95</v>
      </c>
      <c r="Y79">
        <f>VALUE(SUBSTITUTE(_xlfn.XLOOKUP($A79, Course!$A:$A,Course!Q:Q),"-",0))</f>
        <v>100</v>
      </c>
      <c r="Z79">
        <f>VALUE(SUBSTITUTE(_xlfn.XLOOKUP($A79, Course!$A:$A,Course!R:R),"-",0))</f>
        <v>95</v>
      </c>
      <c r="AA79" s="7">
        <f>(MAX(B79,L79)+MAX(C79,M79)+MAX(D79,N79)+MAX(E79,O79)+MAX(F79,P79)+MAX(G79,Q79)+MAX(H79,R79)+MAX(I79,S79)+MAX(J79,T79)+MAX(K79,U79))/10</f>
        <v>96.167000000000002</v>
      </c>
      <c r="AB79" s="3">
        <f>IFERROR(AVERAGE(V79:Z79),0)</f>
        <v>98</v>
      </c>
      <c r="AC79" s="3">
        <f>ROUNDUP(0.7*AA79+0.3*AB79,0)</f>
        <v>97</v>
      </c>
      <c r="AD79">
        <f t="shared" si="1"/>
        <v>5</v>
      </c>
    </row>
    <row r="80" spans="1:30" x14ac:dyDescent="0.5">
      <c r="A80" s="1" t="s">
        <v>99</v>
      </c>
      <c r="B80" s="9">
        <f>VALUE(SUBSTITUTE(_xlfn.XLOOKUP($A80, Course!$A:$A,Course!B:B),"-",0))+VALUE(SUBSTITUTE(_xlfn.XLOOKUP($A80, Course!$A:$A,Course!L:L),"-",0))</f>
        <v>115</v>
      </c>
      <c r="C80" s="11">
        <f>VALUE(SUBSTITUTE(_xlfn.XLOOKUP($A80, Course!$A:$A,Course!C:C),"-",0))</f>
        <v>100</v>
      </c>
      <c r="D80" s="11">
        <f>VALUE(SUBSTITUTE(_xlfn.XLOOKUP($A80, Course!$A:$A,Course!D:D),"-",0))</f>
        <v>100</v>
      </c>
      <c r="E80" s="11">
        <f>VALUE(SUBSTITUTE(_xlfn.XLOOKUP($A80, Course!$A:$A,Course!E:E),"-",0))</f>
        <v>0</v>
      </c>
      <c r="F80" s="11">
        <f>VALUE(SUBSTITUTE(_xlfn.XLOOKUP($A80, Course!$A:$A,Course!F:F),"-",0))</f>
        <v>95</v>
      </c>
      <c r="G80" s="10">
        <f>VALUE(SUBSTITUTE(_xlfn.XLOOKUP($A80, Course!$A:$A,Course!G:G),"-",0))+VALUE(SUBSTITUTE(_xlfn.XLOOKUP($A80, Course!$A:$A,Course!M:M),"-",0))</f>
        <v>115</v>
      </c>
      <c r="H80" s="11">
        <f>VALUE(SUBSTITUTE(_xlfn.XLOOKUP($A80, Course!$A:$A,Course!H:H),"-",0))</f>
        <v>100</v>
      </c>
      <c r="I80" s="11">
        <f>VALUE(SUBSTITUTE(_xlfn.XLOOKUP($A80, Course!$A:$A,Course!I:I),"-",0))</f>
        <v>95</v>
      </c>
      <c r="J80" s="11">
        <f>VALUE(SUBSTITUTE(_xlfn.XLOOKUP($A80, Course!$A:$A,Course!J:J),"-",0))</f>
        <v>90</v>
      </c>
      <c r="K80" s="11">
        <f>VALUE(SUBSTITUTE(_xlfn.XLOOKUP($A80, Course!$A:$A,Course!K:K),"-",0))</f>
        <v>95</v>
      </c>
      <c r="L80" s="5">
        <f>IFERROR(VALUE(SUBSTITUTE(_xlfn.XLOOKUP($A80,Exam!$A:$A,Exam!C:C),"-",0)),0)</f>
        <v>0</v>
      </c>
      <c r="M80">
        <f>IFERROR(VALUE(SUBSTITUTE(_xlfn.XLOOKUP($A80,Exam!$A:$A,Exam!D:D),"-",0)),0)</f>
        <v>0</v>
      </c>
      <c r="N80">
        <f>IFERROR(VALUE(SUBSTITUTE(_xlfn.XLOOKUP($A80,Exam!$A:$A,Exam!E:E),"-",0)),0)</f>
        <v>0</v>
      </c>
      <c r="O80">
        <f>IFERROR(VALUE(SUBSTITUTE(_xlfn.XLOOKUP($A80,Exam!$A:$A,Exam!F:F),"-",0)),0)</f>
        <v>100</v>
      </c>
      <c r="P80">
        <f>IFERROR(VALUE(SUBSTITUTE(_xlfn.XLOOKUP($A80,Exam!$A:$A,Exam!G:G),"-",0)),0)</f>
        <v>0</v>
      </c>
      <c r="Q80">
        <f>IFERROR(VALUE(SUBSTITUTE(_xlfn.XLOOKUP($A80,Exam!$A:$A,Exam!H:H),"-",0)),0)</f>
        <v>0</v>
      </c>
      <c r="R80">
        <f>IFERROR(VALUE(SUBSTITUTE(_xlfn.XLOOKUP($A80,Exam!$A:$A,Exam!I:I),"-",0)),0)</f>
        <v>0</v>
      </c>
      <c r="S80">
        <f>IFERROR(VALUE(SUBSTITUTE(_xlfn.XLOOKUP($A80,Exam!$A:$A,Exam!J:J),"-",0)),0)</f>
        <v>0</v>
      </c>
      <c r="T80">
        <f>IFERROR(VALUE(SUBSTITUTE(_xlfn.XLOOKUP($A80,Exam!$A:$A,Exam!K:K),"-",0)),0)</f>
        <v>100</v>
      </c>
      <c r="U80">
        <f>IFERROR(VALUE(SUBSTITUTE(_xlfn.XLOOKUP($A80,Exam!$A:$A,Exam!L:L),"-",0)),0)</f>
        <v>0</v>
      </c>
      <c r="V80" s="5">
        <f>VALUE(SUBSTITUTE(_xlfn.XLOOKUP($A80, Course!$A:$A,Course!N:N),"-",0))</f>
        <v>95</v>
      </c>
      <c r="W80">
        <f>VALUE(SUBSTITUTE(_xlfn.XLOOKUP($A80, Course!$A:$A,Course!O:O),"-",0))</f>
        <v>100</v>
      </c>
      <c r="X80">
        <f>VALUE(SUBSTITUTE(_xlfn.XLOOKUP($A80, Course!$A:$A,Course!P:P),"-",0))</f>
        <v>100</v>
      </c>
      <c r="Y80">
        <f>VALUE(SUBSTITUTE(_xlfn.XLOOKUP($A80, Course!$A:$A,Course!Q:Q),"-",0))</f>
        <v>100</v>
      </c>
      <c r="Z80">
        <f>VALUE(SUBSTITUTE(_xlfn.XLOOKUP($A80, Course!$A:$A,Course!R:R),"-",0))</f>
        <v>100</v>
      </c>
      <c r="AA80" s="7">
        <f>(MAX(B80,L80)+MAX(C80,M80)+MAX(D80,N80)+MAX(E80,O80)+MAX(F80,P80)+MAX(G80,Q80)+MAX(H80,R80)+MAX(I80,S80)+MAX(J80,T80)+MAX(K80,U80))/10</f>
        <v>101.5</v>
      </c>
      <c r="AB80" s="3">
        <f>IFERROR(AVERAGE(V80:Z80),0)</f>
        <v>99</v>
      </c>
      <c r="AC80" s="3">
        <f>ROUNDUP(0.7*AA80+0.3*AB80,0)</f>
        <v>101</v>
      </c>
      <c r="AD80">
        <f t="shared" si="1"/>
        <v>5</v>
      </c>
    </row>
    <row r="81" spans="1:30" x14ac:dyDescent="0.5">
      <c r="A81" s="1" t="s">
        <v>73</v>
      </c>
      <c r="B81" s="9">
        <f>VALUE(SUBSTITUTE(_xlfn.XLOOKUP($A81, Course!$A:$A,Course!B:B),"-",0))+VALUE(SUBSTITUTE(_xlfn.XLOOKUP($A81, Course!$A:$A,Course!L:L),"-",0))</f>
        <v>120</v>
      </c>
      <c r="C81" s="11">
        <f>VALUE(SUBSTITUTE(_xlfn.XLOOKUP($A81, Course!$A:$A,Course!C:C),"-",0))</f>
        <v>100</v>
      </c>
      <c r="D81" s="11">
        <f>VALUE(SUBSTITUTE(_xlfn.XLOOKUP($A81, Course!$A:$A,Course!D:D),"-",0))</f>
        <v>30</v>
      </c>
      <c r="E81" s="11">
        <f>VALUE(SUBSTITUTE(_xlfn.XLOOKUP($A81, Course!$A:$A,Course!E:E),"-",0))</f>
        <v>65</v>
      </c>
      <c r="F81" s="11">
        <f>VALUE(SUBSTITUTE(_xlfn.XLOOKUP($A81, Course!$A:$A,Course!F:F),"-",0))</f>
        <v>94</v>
      </c>
      <c r="G81" s="10">
        <f>VALUE(SUBSTITUTE(_xlfn.XLOOKUP($A81, Course!$A:$A,Course!G:G),"-",0))+VALUE(SUBSTITUTE(_xlfn.XLOOKUP($A81, Course!$A:$A,Course!M:M),"-",0))</f>
        <v>102</v>
      </c>
      <c r="H81" s="11">
        <f>VALUE(SUBSTITUTE(_xlfn.XLOOKUP($A81, Course!$A:$A,Course!H:H),"-",0))</f>
        <v>100</v>
      </c>
      <c r="I81" s="11">
        <f>VALUE(SUBSTITUTE(_xlfn.XLOOKUP($A81, Course!$A:$A,Course!I:I),"-",0))</f>
        <v>100</v>
      </c>
      <c r="J81" s="11">
        <f>VALUE(SUBSTITUTE(_xlfn.XLOOKUP($A81, Course!$A:$A,Course!J:J),"-",0))</f>
        <v>90</v>
      </c>
      <c r="K81" s="11">
        <f>VALUE(SUBSTITUTE(_xlfn.XLOOKUP($A81, Course!$A:$A,Course!K:K),"-",0))</f>
        <v>75</v>
      </c>
      <c r="L81" s="5">
        <f>IFERROR(VALUE(SUBSTITUTE(_xlfn.XLOOKUP($A81,Exam!$A:$A,Exam!C:C),"-",0)),0)</f>
        <v>0</v>
      </c>
      <c r="M81">
        <f>IFERROR(VALUE(SUBSTITUTE(_xlfn.XLOOKUP($A81,Exam!$A:$A,Exam!D:D),"-",0)),0)</f>
        <v>0</v>
      </c>
      <c r="N81">
        <f>IFERROR(VALUE(SUBSTITUTE(_xlfn.XLOOKUP($A81,Exam!$A:$A,Exam!E:E),"-",0)),0)</f>
        <v>70</v>
      </c>
      <c r="O81">
        <f>IFERROR(VALUE(SUBSTITUTE(_xlfn.XLOOKUP($A81,Exam!$A:$A,Exam!F:F),"-",0)),0)</f>
        <v>100</v>
      </c>
      <c r="P81">
        <f>IFERROR(VALUE(SUBSTITUTE(_xlfn.XLOOKUP($A81,Exam!$A:$A,Exam!G:G),"-",0)),0)</f>
        <v>0</v>
      </c>
      <c r="Q81">
        <f>IFERROR(VALUE(SUBSTITUTE(_xlfn.XLOOKUP($A81,Exam!$A:$A,Exam!H:H),"-",0)),0)</f>
        <v>0</v>
      </c>
      <c r="R81">
        <f>IFERROR(VALUE(SUBSTITUTE(_xlfn.XLOOKUP($A81,Exam!$A:$A,Exam!I:I),"-",0)),0)</f>
        <v>0</v>
      </c>
      <c r="S81">
        <f>IFERROR(VALUE(SUBSTITUTE(_xlfn.XLOOKUP($A81,Exam!$A:$A,Exam!J:J),"-",0)),0)</f>
        <v>0</v>
      </c>
      <c r="T81">
        <f>IFERROR(VALUE(SUBSTITUTE(_xlfn.XLOOKUP($A81,Exam!$A:$A,Exam!K:K),"-",0)),0)</f>
        <v>0</v>
      </c>
      <c r="U81">
        <f>IFERROR(VALUE(SUBSTITUTE(_xlfn.XLOOKUP($A81,Exam!$A:$A,Exam!L:L),"-",0)),0)</f>
        <v>0</v>
      </c>
      <c r="V81" s="5">
        <f>VALUE(SUBSTITUTE(_xlfn.XLOOKUP($A81, Course!$A:$A,Course!N:N),"-",0))</f>
        <v>97</v>
      </c>
      <c r="W81">
        <f>VALUE(SUBSTITUTE(_xlfn.XLOOKUP($A81, Course!$A:$A,Course!O:O),"-",0))</f>
        <v>100</v>
      </c>
      <c r="X81">
        <f>VALUE(SUBSTITUTE(_xlfn.XLOOKUP($A81, Course!$A:$A,Course!P:P),"-",0))</f>
        <v>95</v>
      </c>
      <c r="Y81">
        <f>VALUE(SUBSTITUTE(_xlfn.XLOOKUP($A81, Course!$A:$A,Course!Q:Q),"-",0))</f>
        <v>100</v>
      </c>
      <c r="Z81">
        <f>VALUE(SUBSTITUTE(_xlfn.XLOOKUP($A81, Course!$A:$A,Course!R:R),"-",0))</f>
        <v>100</v>
      </c>
      <c r="AA81" s="7">
        <f>(MAX(B81,L81)+MAX(C81,M81)+MAX(D81,N81)+MAX(E81,O81)+MAX(F81,P81)+MAX(G81,Q81)+MAX(H81,R81)+MAX(I81,S81)+MAX(J81,T81)+MAX(K81,U81))/10</f>
        <v>95.1</v>
      </c>
      <c r="AB81" s="3">
        <f>IFERROR(AVERAGE(V81:Z81),0)</f>
        <v>98.4</v>
      </c>
      <c r="AC81" s="3">
        <f>ROUNDUP(0.7*AA81+0.3*AB81,0)</f>
        <v>97</v>
      </c>
      <c r="AD81">
        <f t="shared" si="1"/>
        <v>5</v>
      </c>
    </row>
    <row r="82" spans="1:30" x14ac:dyDescent="0.5">
      <c r="A82" s="1" t="s">
        <v>60</v>
      </c>
      <c r="B82" s="9">
        <f>VALUE(SUBSTITUTE(_xlfn.XLOOKUP($A82, Course!$A:$A,Course!B:B),"-",0))+VALUE(SUBSTITUTE(_xlfn.XLOOKUP($A82, Course!$A:$A,Course!L:L),"-",0))</f>
        <v>66.67</v>
      </c>
      <c r="C82" s="11">
        <f>VALUE(SUBSTITUTE(_xlfn.XLOOKUP($A82, Course!$A:$A,Course!C:C),"-",0))</f>
        <v>100</v>
      </c>
      <c r="D82" s="11">
        <f>VALUE(SUBSTITUTE(_xlfn.XLOOKUP($A82, Course!$A:$A,Course!D:D),"-",0))</f>
        <v>50</v>
      </c>
      <c r="E82" s="11">
        <f>VALUE(SUBSTITUTE(_xlfn.XLOOKUP($A82, Course!$A:$A,Course!E:E),"-",0))</f>
        <v>66</v>
      </c>
      <c r="F82" s="11">
        <f>VALUE(SUBSTITUTE(_xlfn.XLOOKUP($A82, Course!$A:$A,Course!F:F),"-",0))</f>
        <v>0</v>
      </c>
      <c r="G82" s="10">
        <f>VALUE(SUBSTITUTE(_xlfn.XLOOKUP($A82, Course!$A:$A,Course!G:G),"-",0))+VALUE(SUBSTITUTE(_xlfn.XLOOKUP($A82, Course!$A:$A,Course!M:M),"-",0))</f>
        <v>110</v>
      </c>
      <c r="H82" s="11">
        <f>VALUE(SUBSTITUTE(_xlfn.XLOOKUP($A82, Course!$A:$A,Course!H:H),"-",0))</f>
        <v>100</v>
      </c>
      <c r="I82" s="11">
        <f>VALUE(SUBSTITUTE(_xlfn.XLOOKUP($A82, Course!$A:$A,Course!I:I),"-",0))</f>
        <v>90</v>
      </c>
      <c r="J82" s="11">
        <f>VALUE(SUBSTITUTE(_xlfn.XLOOKUP($A82, Course!$A:$A,Course!J:J),"-",0))</f>
        <v>0</v>
      </c>
      <c r="K82" s="11">
        <f>VALUE(SUBSTITUTE(_xlfn.XLOOKUP($A82, Course!$A:$A,Course!K:K),"-",0))</f>
        <v>90</v>
      </c>
      <c r="L82" s="5">
        <f>IFERROR(VALUE(SUBSTITUTE(_xlfn.XLOOKUP($A82,Exam!$A:$A,Exam!C:C),"-",0)),0)</f>
        <v>100</v>
      </c>
      <c r="M82">
        <f>IFERROR(VALUE(SUBSTITUTE(_xlfn.XLOOKUP($A82,Exam!$A:$A,Exam!D:D),"-",0)),0)</f>
        <v>0</v>
      </c>
      <c r="N82">
        <f>IFERROR(VALUE(SUBSTITUTE(_xlfn.XLOOKUP($A82,Exam!$A:$A,Exam!E:E),"-",0)),0)</f>
        <v>95</v>
      </c>
      <c r="O82">
        <f>IFERROR(VALUE(SUBSTITUTE(_xlfn.XLOOKUP($A82,Exam!$A:$A,Exam!F:F),"-",0)),0)</f>
        <v>0</v>
      </c>
      <c r="P82">
        <f>IFERROR(VALUE(SUBSTITUTE(_xlfn.XLOOKUP($A82,Exam!$A:$A,Exam!G:G),"-",0)),0)</f>
        <v>100</v>
      </c>
      <c r="Q82">
        <f>IFERROR(VALUE(SUBSTITUTE(_xlfn.XLOOKUP($A82,Exam!$A:$A,Exam!H:H),"-",0)),0)</f>
        <v>0</v>
      </c>
      <c r="R82">
        <f>IFERROR(VALUE(SUBSTITUTE(_xlfn.XLOOKUP($A82,Exam!$A:$A,Exam!I:I),"-",0)),0)</f>
        <v>0</v>
      </c>
      <c r="S82">
        <f>IFERROR(VALUE(SUBSTITUTE(_xlfn.XLOOKUP($A82,Exam!$A:$A,Exam!J:J),"-",0)),0)</f>
        <v>0</v>
      </c>
      <c r="T82">
        <f>IFERROR(VALUE(SUBSTITUTE(_xlfn.XLOOKUP($A82,Exam!$A:$A,Exam!K:K),"-",0)),0)</f>
        <v>100</v>
      </c>
      <c r="U82">
        <f>IFERROR(VALUE(SUBSTITUTE(_xlfn.XLOOKUP($A82,Exam!$A:$A,Exam!L:L),"-",0)),0)</f>
        <v>0</v>
      </c>
      <c r="V82" s="5">
        <f>VALUE(SUBSTITUTE(_xlfn.XLOOKUP($A82, Course!$A:$A,Course!N:N),"-",0))</f>
        <v>100</v>
      </c>
      <c r="W82">
        <f>VALUE(SUBSTITUTE(_xlfn.XLOOKUP($A82, Course!$A:$A,Course!O:O),"-",0))</f>
        <v>100</v>
      </c>
      <c r="X82">
        <f>VALUE(SUBSTITUTE(_xlfn.XLOOKUP($A82, Course!$A:$A,Course!P:P),"-",0))</f>
        <v>100</v>
      </c>
      <c r="Y82">
        <f>VALUE(SUBSTITUTE(_xlfn.XLOOKUP($A82, Course!$A:$A,Course!Q:Q),"-",0))</f>
        <v>100</v>
      </c>
      <c r="Z82">
        <f>VALUE(SUBSTITUTE(_xlfn.XLOOKUP($A82, Course!$A:$A,Course!R:R),"-",0))</f>
        <v>100</v>
      </c>
      <c r="AA82" s="7">
        <f>(MAX(B82,L82)+MAX(C82,M82)+MAX(D82,N82)+MAX(E82,O82)+MAX(F82,P82)+MAX(G82,Q82)+MAX(H82,R82)+MAX(I82,S82)+MAX(J82,T82)+MAX(K82,U82))/10</f>
        <v>95.1</v>
      </c>
      <c r="AB82" s="3">
        <f>IFERROR(AVERAGE(V82:Z82),0)</f>
        <v>100</v>
      </c>
      <c r="AC82" s="3">
        <f>ROUNDUP(0.7*AA82+0.3*AB82,0)</f>
        <v>97</v>
      </c>
      <c r="AD82">
        <f t="shared" si="1"/>
        <v>5</v>
      </c>
    </row>
    <row r="83" spans="1:30" x14ac:dyDescent="0.5">
      <c r="A83" s="1" t="s">
        <v>56</v>
      </c>
      <c r="B83" s="9">
        <f>VALUE(SUBSTITUTE(_xlfn.XLOOKUP($A83, Course!$A:$A,Course!B:B),"-",0))+VALUE(SUBSTITUTE(_xlfn.XLOOKUP($A83, Course!$A:$A,Course!L:L),"-",0))</f>
        <v>120</v>
      </c>
      <c r="C83" s="11">
        <f>VALUE(SUBSTITUTE(_xlfn.XLOOKUP($A83, Course!$A:$A,Course!C:C),"-",0))</f>
        <v>100</v>
      </c>
      <c r="D83" s="11">
        <f>VALUE(SUBSTITUTE(_xlfn.XLOOKUP($A83, Course!$A:$A,Course!D:D),"-",0))</f>
        <v>30</v>
      </c>
      <c r="E83" s="11">
        <f>VALUE(SUBSTITUTE(_xlfn.XLOOKUP($A83, Course!$A:$A,Course!E:E),"-",0))</f>
        <v>60</v>
      </c>
      <c r="F83" s="11">
        <f>VALUE(SUBSTITUTE(_xlfn.XLOOKUP($A83, Course!$A:$A,Course!F:F),"-",0))</f>
        <v>85</v>
      </c>
      <c r="G83" s="10">
        <f>VALUE(SUBSTITUTE(_xlfn.XLOOKUP($A83, Course!$A:$A,Course!G:G),"-",0))+VALUE(SUBSTITUTE(_xlfn.XLOOKUP($A83, Course!$A:$A,Course!M:M),"-",0))</f>
        <v>90</v>
      </c>
      <c r="H83" s="11">
        <f>VALUE(SUBSTITUTE(_xlfn.XLOOKUP($A83, Course!$A:$A,Course!H:H),"-",0))</f>
        <v>100</v>
      </c>
      <c r="I83" s="11">
        <f>VALUE(SUBSTITUTE(_xlfn.XLOOKUP($A83, Course!$A:$A,Course!I:I),"-",0))</f>
        <v>100</v>
      </c>
      <c r="J83" s="11">
        <f>VALUE(SUBSTITUTE(_xlfn.XLOOKUP($A83, Course!$A:$A,Course!J:J),"-",0))</f>
        <v>100</v>
      </c>
      <c r="K83" s="11">
        <f>VALUE(SUBSTITUTE(_xlfn.XLOOKUP($A83, Course!$A:$A,Course!K:K),"-",0))</f>
        <v>85</v>
      </c>
      <c r="L83" s="5">
        <f>IFERROR(VALUE(SUBSTITUTE(_xlfn.XLOOKUP($A83,Exam!$A:$A,Exam!C:C),"-",0)),0)</f>
        <v>0</v>
      </c>
      <c r="M83">
        <f>IFERROR(VALUE(SUBSTITUTE(_xlfn.XLOOKUP($A83,Exam!$A:$A,Exam!D:D),"-",0)),0)</f>
        <v>0</v>
      </c>
      <c r="N83">
        <f>IFERROR(VALUE(SUBSTITUTE(_xlfn.XLOOKUP($A83,Exam!$A:$A,Exam!E:E),"-",0)),0)</f>
        <v>80</v>
      </c>
      <c r="O83">
        <f>IFERROR(VALUE(SUBSTITUTE(_xlfn.XLOOKUP($A83,Exam!$A:$A,Exam!F:F),"-",0)),0)</f>
        <v>100</v>
      </c>
      <c r="P83">
        <f>IFERROR(VALUE(SUBSTITUTE(_xlfn.XLOOKUP($A83,Exam!$A:$A,Exam!G:G),"-",0)),0)</f>
        <v>0</v>
      </c>
      <c r="Q83">
        <f>IFERROR(VALUE(SUBSTITUTE(_xlfn.XLOOKUP($A83,Exam!$A:$A,Exam!H:H),"-",0)),0)</f>
        <v>0</v>
      </c>
      <c r="R83">
        <f>IFERROR(VALUE(SUBSTITUTE(_xlfn.XLOOKUP($A83,Exam!$A:$A,Exam!I:I),"-",0)),0)</f>
        <v>0</v>
      </c>
      <c r="S83">
        <f>IFERROR(VALUE(SUBSTITUTE(_xlfn.XLOOKUP($A83,Exam!$A:$A,Exam!J:J),"-",0)),0)</f>
        <v>0</v>
      </c>
      <c r="T83">
        <f>IFERROR(VALUE(SUBSTITUTE(_xlfn.XLOOKUP($A83,Exam!$A:$A,Exam!K:K),"-",0)),0)</f>
        <v>0</v>
      </c>
      <c r="U83">
        <f>IFERROR(VALUE(SUBSTITUTE(_xlfn.XLOOKUP($A83,Exam!$A:$A,Exam!L:L),"-",0)),0)</f>
        <v>0</v>
      </c>
      <c r="V83" s="5">
        <f>VALUE(SUBSTITUTE(_xlfn.XLOOKUP($A83, Course!$A:$A,Course!N:N),"-",0))</f>
        <v>90</v>
      </c>
      <c r="W83">
        <f>VALUE(SUBSTITUTE(_xlfn.XLOOKUP($A83, Course!$A:$A,Course!O:O),"-",0))</f>
        <v>100</v>
      </c>
      <c r="X83">
        <f>VALUE(SUBSTITUTE(_xlfn.XLOOKUP($A83, Course!$A:$A,Course!P:P),"-",0))</f>
        <v>100</v>
      </c>
      <c r="Y83">
        <f>VALUE(SUBSTITUTE(_xlfn.XLOOKUP($A83, Course!$A:$A,Course!Q:Q),"-",0))</f>
        <v>100</v>
      </c>
      <c r="Z83">
        <f>VALUE(SUBSTITUTE(_xlfn.XLOOKUP($A83, Course!$A:$A,Course!R:R),"-",0))</f>
        <v>100</v>
      </c>
      <c r="AA83" s="7">
        <f>(MAX(B83,L83)+MAX(C83,M83)+MAX(D83,N83)+MAX(E83,O83)+MAX(F83,P83)+MAX(G83,Q83)+MAX(H83,R83)+MAX(I83,S83)+MAX(J83,T83)+MAX(K83,U83))/10</f>
        <v>96</v>
      </c>
      <c r="AB83" s="3">
        <f>IFERROR(AVERAGE(V83:Z83),0)</f>
        <v>98</v>
      </c>
      <c r="AC83" s="3">
        <f>ROUNDUP(0.7*AA83+0.3*AB83,0)</f>
        <v>97</v>
      </c>
      <c r="AD83">
        <f t="shared" si="1"/>
        <v>5</v>
      </c>
    </row>
    <row r="84" spans="1:30" x14ac:dyDescent="0.5">
      <c r="A84" s="1" t="s">
        <v>59</v>
      </c>
      <c r="B84" s="9">
        <f>VALUE(SUBSTITUTE(_xlfn.XLOOKUP($A84, Course!$A:$A,Course!B:B),"-",0))+VALUE(SUBSTITUTE(_xlfn.XLOOKUP($A84, Course!$A:$A,Course!L:L),"-",0))</f>
        <v>120</v>
      </c>
      <c r="C84" s="11">
        <f>VALUE(SUBSTITUTE(_xlfn.XLOOKUP($A84, Course!$A:$A,Course!C:C),"-",0))</f>
        <v>100</v>
      </c>
      <c r="D84" s="11">
        <f>VALUE(SUBSTITUTE(_xlfn.XLOOKUP($A84, Course!$A:$A,Course!D:D),"-",0))</f>
        <v>90</v>
      </c>
      <c r="E84" s="11">
        <f>VALUE(SUBSTITUTE(_xlfn.XLOOKUP($A84, Course!$A:$A,Course!E:E),"-",0))</f>
        <v>95</v>
      </c>
      <c r="F84" s="11">
        <f>VALUE(SUBSTITUTE(_xlfn.XLOOKUP($A84, Course!$A:$A,Course!F:F),"-",0))</f>
        <v>95</v>
      </c>
      <c r="G84" s="10">
        <f>VALUE(SUBSTITUTE(_xlfn.XLOOKUP($A84, Course!$A:$A,Course!G:G),"-",0))+VALUE(SUBSTITUTE(_xlfn.XLOOKUP($A84, Course!$A:$A,Course!M:M),"-",0))</f>
        <v>110</v>
      </c>
      <c r="H84" s="11">
        <f>VALUE(SUBSTITUTE(_xlfn.XLOOKUP($A84, Course!$A:$A,Course!H:H),"-",0))</f>
        <v>90</v>
      </c>
      <c r="I84" s="11">
        <f>VALUE(SUBSTITUTE(_xlfn.XLOOKUP($A84, Course!$A:$A,Course!I:I),"-",0))</f>
        <v>100</v>
      </c>
      <c r="J84" s="11">
        <f>VALUE(SUBSTITUTE(_xlfn.XLOOKUP($A84, Course!$A:$A,Course!J:J),"-",0))</f>
        <v>90</v>
      </c>
      <c r="K84" s="11">
        <f>VALUE(SUBSTITUTE(_xlfn.XLOOKUP($A84, Course!$A:$A,Course!K:K),"-",0))</f>
        <v>85</v>
      </c>
      <c r="L84" s="5">
        <f>IFERROR(VALUE(SUBSTITUTE(_xlfn.XLOOKUP($A84,Exam!$A:$A,Exam!C:C),"-",0)),0)</f>
        <v>0</v>
      </c>
      <c r="M84">
        <f>IFERROR(VALUE(SUBSTITUTE(_xlfn.XLOOKUP($A84,Exam!$A:$A,Exam!D:D),"-",0)),0)</f>
        <v>0</v>
      </c>
      <c r="N84">
        <f>IFERROR(VALUE(SUBSTITUTE(_xlfn.XLOOKUP($A84,Exam!$A:$A,Exam!E:E),"-",0)),0)</f>
        <v>0</v>
      </c>
      <c r="O84">
        <f>IFERROR(VALUE(SUBSTITUTE(_xlfn.XLOOKUP($A84,Exam!$A:$A,Exam!F:F),"-",0)),0)</f>
        <v>0</v>
      </c>
      <c r="P84">
        <f>IFERROR(VALUE(SUBSTITUTE(_xlfn.XLOOKUP($A84,Exam!$A:$A,Exam!G:G),"-",0)),0)</f>
        <v>0</v>
      </c>
      <c r="Q84">
        <f>IFERROR(VALUE(SUBSTITUTE(_xlfn.XLOOKUP($A84,Exam!$A:$A,Exam!H:H),"-",0)),0)</f>
        <v>0</v>
      </c>
      <c r="R84">
        <f>IFERROR(VALUE(SUBSTITUTE(_xlfn.XLOOKUP($A84,Exam!$A:$A,Exam!I:I),"-",0)),0)</f>
        <v>0</v>
      </c>
      <c r="S84">
        <f>IFERROR(VALUE(SUBSTITUTE(_xlfn.XLOOKUP($A84,Exam!$A:$A,Exam!J:J),"-",0)),0)</f>
        <v>0</v>
      </c>
      <c r="T84">
        <f>IFERROR(VALUE(SUBSTITUTE(_xlfn.XLOOKUP($A84,Exam!$A:$A,Exam!K:K),"-",0)),0)</f>
        <v>0</v>
      </c>
      <c r="U84">
        <f>IFERROR(VALUE(SUBSTITUTE(_xlfn.XLOOKUP($A84,Exam!$A:$A,Exam!L:L),"-",0)),0)</f>
        <v>0</v>
      </c>
      <c r="V84" s="5">
        <f>VALUE(SUBSTITUTE(_xlfn.XLOOKUP($A84, Course!$A:$A,Course!N:N),"-",0))</f>
        <v>100</v>
      </c>
      <c r="W84">
        <f>VALUE(SUBSTITUTE(_xlfn.XLOOKUP($A84, Course!$A:$A,Course!O:O),"-",0))</f>
        <v>100</v>
      </c>
      <c r="X84">
        <f>VALUE(SUBSTITUTE(_xlfn.XLOOKUP($A84, Course!$A:$A,Course!P:P),"-",0))</f>
        <v>95</v>
      </c>
      <c r="Y84">
        <f>VALUE(SUBSTITUTE(_xlfn.XLOOKUP($A84, Course!$A:$A,Course!Q:Q),"-",0))</f>
        <v>100</v>
      </c>
      <c r="Z84">
        <f>VALUE(SUBSTITUTE(_xlfn.XLOOKUP($A84, Course!$A:$A,Course!R:R),"-",0))</f>
        <v>100</v>
      </c>
      <c r="AA84" s="7">
        <f>(MAX(B84,L84)+MAX(C84,M84)+MAX(D84,N84)+MAX(E84,O84)+MAX(F84,P84)+MAX(G84,Q84)+MAX(H84,R84)+MAX(I84,S84)+MAX(J84,T84)+MAX(K84,U84))/10</f>
        <v>97.5</v>
      </c>
      <c r="AB84" s="3">
        <f>IFERROR(AVERAGE(V84:Z84),0)</f>
        <v>99</v>
      </c>
      <c r="AC84" s="3">
        <f>ROUNDUP(0.7*AA84+0.3*AB84,0)</f>
        <v>98</v>
      </c>
      <c r="AD84">
        <f t="shared" si="1"/>
        <v>5</v>
      </c>
    </row>
    <row r="85" spans="1:30" x14ac:dyDescent="0.5">
      <c r="A85" s="1" t="s">
        <v>47</v>
      </c>
      <c r="B85" s="9">
        <f>VALUE(SUBSTITUTE(_xlfn.XLOOKUP($A85, Course!$A:$A,Course!B:B),"-",0))+VALUE(SUBSTITUTE(_xlfn.XLOOKUP($A85, Course!$A:$A,Course!L:L),"-",0))</f>
        <v>100</v>
      </c>
      <c r="C85" s="11">
        <f>VALUE(SUBSTITUTE(_xlfn.XLOOKUP($A85, Course!$A:$A,Course!C:C),"-",0))</f>
        <v>100</v>
      </c>
      <c r="D85" s="11">
        <f>VALUE(SUBSTITUTE(_xlfn.XLOOKUP($A85, Course!$A:$A,Course!D:D),"-",0))</f>
        <v>90</v>
      </c>
      <c r="E85" s="11">
        <f>VALUE(SUBSTITUTE(_xlfn.XLOOKUP($A85, Course!$A:$A,Course!E:E),"-",0))</f>
        <v>65</v>
      </c>
      <c r="F85" s="11">
        <f>VALUE(SUBSTITUTE(_xlfn.XLOOKUP($A85, Course!$A:$A,Course!F:F),"-",0))</f>
        <v>90</v>
      </c>
      <c r="G85" s="10">
        <f>VALUE(SUBSTITUTE(_xlfn.XLOOKUP($A85, Course!$A:$A,Course!G:G),"-",0))+VALUE(SUBSTITUTE(_xlfn.XLOOKUP($A85, Course!$A:$A,Course!M:M),"-",0))</f>
        <v>100</v>
      </c>
      <c r="H85" s="11">
        <f>VALUE(SUBSTITUTE(_xlfn.XLOOKUP($A85, Course!$A:$A,Course!H:H),"-",0))</f>
        <v>100</v>
      </c>
      <c r="I85" s="11">
        <f>VALUE(SUBSTITUTE(_xlfn.XLOOKUP($A85, Course!$A:$A,Course!I:I),"-",0))</f>
        <v>100</v>
      </c>
      <c r="J85" s="11">
        <f>VALUE(SUBSTITUTE(_xlfn.XLOOKUP($A85, Course!$A:$A,Course!J:J),"-",0))</f>
        <v>90</v>
      </c>
      <c r="K85" s="11">
        <f>VALUE(SUBSTITUTE(_xlfn.XLOOKUP($A85, Course!$A:$A,Course!K:K),"-",0))</f>
        <v>75</v>
      </c>
      <c r="L85" s="5">
        <f>IFERROR(VALUE(SUBSTITUTE(_xlfn.XLOOKUP($A85,Exam!$A:$A,Exam!C:C),"-",0)),0)</f>
        <v>0</v>
      </c>
      <c r="M85">
        <f>IFERROR(VALUE(SUBSTITUTE(_xlfn.XLOOKUP($A85,Exam!$A:$A,Exam!D:D),"-",0)),0)</f>
        <v>0</v>
      </c>
      <c r="N85">
        <f>IFERROR(VALUE(SUBSTITUTE(_xlfn.XLOOKUP($A85,Exam!$A:$A,Exam!E:E),"-",0)),0)</f>
        <v>0</v>
      </c>
      <c r="O85">
        <f>IFERROR(VALUE(SUBSTITUTE(_xlfn.XLOOKUP($A85,Exam!$A:$A,Exam!F:F),"-",0)),0)</f>
        <v>0</v>
      </c>
      <c r="P85">
        <f>IFERROR(VALUE(SUBSTITUTE(_xlfn.XLOOKUP($A85,Exam!$A:$A,Exam!G:G),"-",0)),0)</f>
        <v>0</v>
      </c>
      <c r="Q85">
        <f>IFERROR(VALUE(SUBSTITUTE(_xlfn.XLOOKUP($A85,Exam!$A:$A,Exam!H:H),"-",0)),0)</f>
        <v>0</v>
      </c>
      <c r="R85">
        <f>IFERROR(VALUE(SUBSTITUTE(_xlfn.XLOOKUP($A85,Exam!$A:$A,Exam!I:I),"-",0)),0)</f>
        <v>0</v>
      </c>
      <c r="S85">
        <f>IFERROR(VALUE(SUBSTITUTE(_xlfn.XLOOKUP($A85,Exam!$A:$A,Exam!J:J),"-",0)),0)</f>
        <v>0</v>
      </c>
      <c r="T85">
        <f>IFERROR(VALUE(SUBSTITUTE(_xlfn.XLOOKUP($A85,Exam!$A:$A,Exam!K:K),"-",0)),0)</f>
        <v>0</v>
      </c>
      <c r="U85">
        <f>IFERROR(VALUE(SUBSTITUTE(_xlfn.XLOOKUP($A85,Exam!$A:$A,Exam!L:L),"-",0)),0)</f>
        <v>0</v>
      </c>
      <c r="V85" s="5">
        <f>VALUE(SUBSTITUTE(_xlfn.XLOOKUP($A85, Course!$A:$A,Course!N:N),"-",0))</f>
        <v>100</v>
      </c>
      <c r="W85">
        <f>VALUE(SUBSTITUTE(_xlfn.XLOOKUP($A85, Course!$A:$A,Course!O:O),"-",0))</f>
        <v>100</v>
      </c>
      <c r="X85">
        <f>VALUE(SUBSTITUTE(_xlfn.XLOOKUP($A85, Course!$A:$A,Course!P:P),"-",0))</f>
        <v>100</v>
      </c>
      <c r="Y85">
        <f>VALUE(SUBSTITUTE(_xlfn.XLOOKUP($A85, Course!$A:$A,Course!Q:Q),"-",0))</f>
        <v>100</v>
      </c>
      <c r="Z85">
        <f>VALUE(SUBSTITUTE(_xlfn.XLOOKUP($A85, Course!$A:$A,Course!R:R),"-",0))</f>
        <v>100</v>
      </c>
      <c r="AA85" s="7">
        <f>(MAX(B85,L85)+MAX(C85,M85)+MAX(D85,N85)+MAX(E85,O85)+MAX(F85,P85)+MAX(G85,Q85)+MAX(H85,R85)+MAX(I85,S85)+MAX(J85,T85)+MAX(K85,U85))/10</f>
        <v>91</v>
      </c>
      <c r="AB85" s="3">
        <f>IFERROR(AVERAGE(V85:Z85),0)</f>
        <v>100</v>
      </c>
      <c r="AC85" s="3">
        <f>ROUNDUP(0.7*AA85+0.3*AB85,0)</f>
        <v>94</v>
      </c>
      <c r="AD85">
        <f t="shared" si="1"/>
        <v>5</v>
      </c>
    </row>
    <row r="86" spans="1:30" x14ac:dyDescent="0.5">
      <c r="A86" s="1" t="s">
        <v>48</v>
      </c>
      <c r="B86" s="9">
        <f>VALUE(SUBSTITUTE(_xlfn.XLOOKUP($A86, Course!$A:$A,Course!B:B),"-",0))+VALUE(SUBSTITUTE(_xlfn.XLOOKUP($A86, Course!$A:$A,Course!L:L),"-",0))</f>
        <v>100</v>
      </c>
      <c r="C86" s="11">
        <f>VALUE(SUBSTITUTE(_xlfn.XLOOKUP($A86, Course!$A:$A,Course!C:C),"-",0))</f>
        <v>100</v>
      </c>
      <c r="D86" s="11">
        <f>VALUE(SUBSTITUTE(_xlfn.XLOOKUP($A86, Course!$A:$A,Course!D:D),"-",0))</f>
        <v>100</v>
      </c>
      <c r="E86" s="11">
        <f>VALUE(SUBSTITUTE(_xlfn.XLOOKUP($A86, Course!$A:$A,Course!E:E),"-",0))</f>
        <v>85</v>
      </c>
      <c r="F86" s="11">
        <f>VALUE(SUBSTITUTE(_xlfn.XLOOKUP($A86, Course!$A:$A,Course!F:F),"-",0))</f>
        <v>80</v>
      </c>
      <c r="G86" s="10">
        <f>VALUE(SUBSTITUTE(_xlfn.XLOOKUP($A86, Course!$A:$A,Course!G:G),"-",0))+VALUE(SUBSTITUTE(_xlfn.XLOOKUP($A86, Course!$A:$A,Course!M:M),"-",0))</f>
        <v>95</v>
      </c>
      <c r="H86" s="11">
        <f>VALUE(SUBSTITUTE(_xlfn.XLOOKUP($A86, Course!$A:$A,Course!H:H),"-",0))</f>
        <v>85</v>
      </c>
      <c r="I86" s="11">
        <f>VALUE(SUBSTITUTE(_xlfn.XLOOKUP($A86, Course!$A:$A,Course!I:I),"-",0))</f>
        <v>95</v>
      </c>
      <c r="J86" s="11">
        <f>VALUE(SUBSTITUTE(_xlfn.XLOOKUP($A86, Course!$A:$A,Course!J:J),"-",0))</f>
        <v>95</v>
      </c>
      <c r="K86" s="11">
        <f>VALUE(SUBSTITUTE(_xlfn.XLOOKUP($A86, Course!$A:$A,Course!K:K),"-",0))</f>
        <v>90</v>
      </c>
      <c r="L86" s="5">
        <f>IFERROR(VALUE(SUBSTITUTE(_xlfn.XLOOKUP($A86,Exam!$A:$A,Exam!C:C),"-",0)),0)</f>
        <v>0</v>
      </c>
      <c r="M86">
        <f>IFERROR(VALUE(SUBSTITUTE(_xlfn.XLOOKUP($A86,Exam!$A:$A,Exam!D:D),"-",0)),0)</f>
        <v>0</v>
      </c>
      <c r="N86">
        <f>IFERROR(VALUE(SUBSTITUTE(_xlfn.XLOOKUP($A86,Exam!$A:$A,Exam!E:E),"-",0)),0)</f>
        <v>0</v>
      </c>
      <c r="O86">
        <f>IFERROR(VALUE(SUBSTITUTE(_xlfn.XLOOKUP($A86,Exam!$A:$A,Exam!F:F),"-",0)),0)</f>
        <v>0</v>
      </c>
      <c r="P86">
        <f>IFERROR(VALUE(SUBSTITUTE(_xlfn.XLOOKUP($A86,Exam!$A:$A,Exam!G:G),"-",0)),0)</f>
        <v>0</v>
      </c>
      <c r="Q86">
        <f>IFERROR(VALUE(SUBSTITUTE(_xlfn.XLOOKUP($A86,Exam!$A:$A,Exam!H:H),"-",0)),0)</f>
        <v>0</v>
      </c>
      <c r="R86">
        <f>IFERROR(VALUE(SUBSTITUTE(_xlfn.XLOOKUP($A86,Exam!$A:$A,Exam!I:I),"-",0)),0)</f>
        <v>0</v>
      </c>
      <c r="S86">
        <f>IFERROR(VALUE(SUBSTITUTE(_xlfn.XLOOKUP($A86,Exam!$A:$A,Exam!J:J),"-",0)),0)</f>
        <v>0</v>
      </c>
      <c r="T86">
        <f>IFERROR(VALUE(SUBSTITUTE(_xlfn.XLOOKUP($A86,Exam!$A:$A,Exam!K:K),"-",0)),0)</f>
        <v>0</v>
      </c>
      <c r="U86">
        <f>IFERROR(VALUE(SUBSTITUTE(_xlfn.XLOOKUP($A86,Exam!$A:$A,Exam!L:L),"-",0)),0)</f>
        <v>0</v>
      </c>
      <c r="V86" s="5">
        <f>VALUE(SUBSTITUTE(_xlfn.XLOOKUP($A86, Course!$A:$A,Course!N:N),"-",0))</f>
        <v>100</v>
      </c>
      <c r="W86">
        <f>VALUE(SUBSTITUTE(_xlfn.XLOOKUP($A86, Course!$A:$A,Course!O:O),"-",0))</f>
        <v>100</v>
      </c>
      <c r="X86">
        <f>VALUE(SUBSTITUTE(_xlfn.XLOOKUP($A86, Course!$A:$A,Course!P:P),"-",0))</f>
        <v>100</v>
      </c>
      <c r="Y86">
        <f>VALUE(SUBSTITUTE(_xlfn.XLOOKUP($A86, Course!$A:$A,Course!Q:Q),"-",0))</f>
        <v>100</v>
      </c>
      <c r="Z86">
        <f>VALUE(SUBSTITUTE(_xlfn.XLOOKUP($A86, Course!$A:$A,Course!R:R),"-",0))</f>
        <v>100</v>
      </c>
      <c r="AA86" s="7">
        <f>(MAX(B86,L86)+MAX(C86,M86)+MAX(D86,N86)+MAX(E86,O86)+MAX(F86,P86)+MAX(G86,Q86)+MAX(H86,R86)+MAX(I86,S86)+MAX(J86,T86)+MAX(K86,U86))/10</f>
        <v>92.5</v>
      </c>
      <c r="AB86" s="3">
        <f>IFERROR(AVERAGE(V86:Z86),0)</f>
        <v>100</v>
      </c>
      <c r="AC86" s="3">
        <f>ROUNDUP(0.7*AA86+0.3*AB86,0)</f>
        <v>95</v>
      </c>
      <c r="AD86">
        <f t="shared" si="1"/>
        <v>5</v>
      </c>
    </row>
    <row r="87" spans="1:30" x14ac:dyDescent="0.5">
      <c r="A87" s="1" t="s">
        <v>98</v>
      </c>
      <c r="B87" s="9">
        <f>VALUE(SUBSTITUTE(_xlfn.XLOOKUP($A87, Course!$A:$A,Course!B:B),"-",0))+VALUE(SUBSTITUTE(_xlfn.XLOOKUP($A87, Course!$A:$A,Course!L:L),"-",0))</f>
        <v>100</v>
      </c>
      <c r="C87" s="11">
        <f>VALUE(SUBSTITUTE(_xlfn.XLOOKUP($A87, Course!$A:$A,Course!C:C),"-",0))</f>
        <v>85</v>
      </c>
      <c r="D87" s="11">
        <f>VALUE(SUBSTITUTE(_xlfn.XLOOKUP($A87, Course!$A:$A,Course!D:D),"-",0))</f>
        <v>100</v>
      </c>
      <c r="E87" s="11">
        <f>VALUE(SUBSTITUTE(_xlfn.XLOOKUP($A87, Course!$A:$A,Course!E:E),"-",0))</f>
        <v>75</v>
      </c>
      <c r="F87" s="11">
        <f>VALUE(SUBSTITUTE(_xlfn.XLOOKUP($A87, Course!$A:$A,Course!F:F),"-",0))</f>
        <v>85</v>
      </c>
      <c r="G87" s="10">
        <f>VALUE(SUBSTITUTE(_xlfn.XLOOKUP($A87, Course!$A:$A,Course!G:G),"-",0))+VALUE(SUBSTITUTE(_xlfn.XLOOKUP($A87, Course!$A:$A,Course!M:M),"-",0))</f>
        <v>80</v>
      </c>
      <c r="H87" s="11">
        <f>VALUE(SUBSTITUTE(_xlfn.XLOOKUP($A87, Course!$A:$A,Course!H:H),"-",0))</f>
        <v>0</v>
      </c>
      <c r="I87" s="11">
        <f>VALUE(SUBSTITUTE(_xlfn.XLOOKUP($A87, Course!$A:$A,Course!I:I),"-",0))</f>
        <v>85</v>
      </c>
      <c r="J87" s="11">
        <f>VALUE(SUBSTITUTE(_xlfn.XLOOKUP($A87, Course!$A:$A,Course!J:J),"-",0))</f>
        <v>80</v>
      </c>
      <c r="K87" s="11">
        <f>VALUE(SUBSTITUTE(_xlfn.XLOOKUP($A87, Course!$A:$A,Course!K:K),"-",0))</f>
        <v>0</v>
      </c>
      <c r="L87" s="5">
        <f>IFERROR(VALUE(SUBSTITUTE(_xlfn.XLOOKUP($A87,Exam!$A:$A,Exam!C:C),"-",0)),0)</f>
        <v>0</v>
      </c>
      <c r="M87">
        <f>IFERROR(VALUE(SUBSTITUTE(_xlfn.XLOOKUP($A87,Exam!$A:$A,Exam!D:D),"-",0)),0)</f>
        <v>0</v>
      </c>
      <c r="N87">
        <f>IFERROR(VALUE(SUBSTITUTE(_xlfn.XLOOKUP($A87,Exam!$A:$A,Exam!E:E),"-",0)),0)</f>
        <v>0</v>
      </c>
      <c r="O87">
        <f>IFERROR(VALUE(SUBSTITUTE(_xlfn.XLOOKUP($A87,Exam!$A:$A,Exam!F:F),"-",0)),0)</f>
        <v>0</v>
      </c>
      <c r="P87">
        <f>IFERROR(VALUE(SUBSTITUTE(_xlfn.XLOOKUP($A87,Exam!$A:$A,Exam!G:G),"-",0)),0)</f>
        <v>0</v>
      </c>
      <c r="Q87">
        <f>IFERROR(VALUE(SUBSTITUTE(_xlfn.XLOOKUP($A87,Exam!$A:$A,Exam!H:H),"-",0)),0)</f>
        <v>100</v>
      </c>
      <c r="R87">
        <f>IFERROR(VALUE(SUBSTITUTE(_xlfn.XLOOKUP($A87,Exam!$A:$A,Exam!I:I),"-",0)),0)</f>
        <v>90</v>
      </c>
      <c r="S87">
        <f>IFERROR(VALUE(SUBSTITUTE(_xlfn.XLOOKUP($A87,Exam!$A:$A,Exam!J:J),"-",0)),0)</f>
        <v>0</v>
      </c>
      <c r="T87">
        <f>IFERROR(VALUE(SUBSTITUTE(_xlfn.XLOOKUP($A87,Exam!$A:$A,Exam!K:K),"-",0)),0)</f>
        <v>0</v>
      </c>
      <c r="U87">
        <f>IFERROR(VALUE(SUBSTITUTE(_xlfn.XLOOKUP($A87,Exam!$A:$A,Exam!L:L),"-",0)),0)</f>
        <v>80</v>
      </c>
      <c r="V87" s="5">
        <f>VALUE(SUBSTITUTE(_xlfn.XLOOKUP($A87, Course!$A:$A,Course!N:N),"-",0))</f>
        <v>97</v>
      </c>
      <c r="W87">
        <f>VALUE(SUBSTITUTE(_xlfn.XLOOKUP($A87, Course!$A:$A,Course!O:O),"-",0))</f>
        <v>100</v>
      </c>
      <c r="X87">
        <f>VALUE(SUBSTITUTE(_xlfn.XLOOKUP($A87, Course!$A:$A,Course!P:P),"-",0))</f>
        <v>100</v>
      </c>
      <c r="Y87">
        <f>VALUE(SUBSTITUTE(_xlfn.XLOOKUP($A87, Course!$A:$A,Course!Q:Q),"-",0))</f>
        <v>100</v>
      </c>
      <c r="Z87">
        <f>VALUE(SUBSTITUTE(_xlfn.XLOOKUP($A87, Course!$A:$A,Course!R:R),"-",0))</f>
        <v>90</v>
      </c>
      <c r="AA87" s="7">
        <f>(MAX(B87,L87)+MAX(C87,M87)+MAX(D87,N87)+MAX(E87,O87)+MAX(F87,P87)+MAX(G87,Q87)+MAX(H87,R87)+MAX(I87,S87)+MAX(J87,T87)+MAX(K87,U87))/10</f>
        <v>88</v>
      </c>
      <c r="AB87" s="3">
        <f>IFERROR(AVERAGE(V87:Z87),0)</f>
        <v>97.4</v>
      </c>
      <c r="AC87" s="3">
        <f>ROUNDUP(0.7*AA87+0.3*AB87,0)</f>
        <v>91</v>
      </c>
      <c r="AD87">
        <f t="shared" si="1"/>
        <v>5</v>
      </c>
    </row>
    <row r="88" spans="1:30" x14ac:dyDescent="0.5">
      <c r="A88" s="1" t="s">
        <v>83</v>
      </c>
      <c r="B88" s="9">
        <f>VALUE(SUBSTITUTE(_xlfn.XLOOKUP($A88, Course!$A:$A,Course!B:B),"-",0))+VALUE(SUBSTITUTE(_xlfn.XLOOKUP($A88, Course!$A:$A,Course!L:L),"-",0))</f>
        <v>120</v>
      </c>
      <c r="C88" s="11">
        <f>VALUE(SUBSTITUTE(_xlfn.XLOOKUP($A88, Course!$A:$A,Course!C:C),"-",0))</f>
        <v>100</v>
      </c>
      <c r="D88" s="11">
        <f>VALUE(SUBSTITUTE(_xlfn.XLOOKUP($A88, Course!$A:$A,Course!D:D),"-",0))</f>
        <v>100</v>
      </c>
      <c r="E88" s="11">
        <f>VALUE(SUBSTITUTE(_xlfn.XLOOKUP($A88, Course!$A:$A,Course!E:E),"-",0))</f>
        <v>70</v>
      </c>
      <c r="F88" s="11">
        <f>VALUE(SUBSTITUTE(_xlfn.XLOOKUP($A88, Course!$A:$A,Course!F:F),"-",0))</f>
        <v>95</v>
      </c>
      <c r="G88" s="10">
        <f>VALUE(SUBSTITUTE(_xlfn.XLOOKUP($A88, Course!$A:$A,Course!G:G),"-",0))+VALUE(SUBSTITUTE(_xlfn.XLOOKUP($A88, Course!$A:$A,Course!M:M),"-",0))</f>
        <v>85</v>
      </c>
      <c r="H88" s="11">
        <f>VALUE(SUBSTITUTE(_xlfn.XLOOKUP($A88, Course!$A:$A,Course!H:H),"-",0))</f>
        <v>100</v>
      </c>
      <c r="I88" s="11">
        <f>VALUE(SUBSTITUTE(_xlfn.XLOOKUP($A88, Course!$A:$A,Course!I:I),"-",0))</f>
        <v>100</v>
      </c>
      <c r="J88" s="11">
        <f>VALUE(SUBSTITUTE(_xlfn.XLOOKUP($A88, Course!$A:$A,Course!J:J),"-",0))</f>
        <v>100</v>
      </c>
      <c r="K88" s="11">
        <f>VALUE(SUBSTITUTE(_xlfn.XLOOKUP($A88, Course!$A:$A,Course!K:K),"-",0))</f>
        <v>90</v>
      </c>
      <c r="L88" s="5">
        <f>IFERROR(VALUE(SUBSTITUTE(_xlfn.XLOOKUP($A88,Exam!$A:$A,Exam!C:C),"-",0)),0)</f>
        <v>0</v>
      </c>
      <c r="M88">
        <f>IFERROR(VALUE(SUBSTITUTE(_xlfn.XLOOKUP($A88,Exam!$A:$A,Exam!D:D),"-",0)),0)</f>
        <v>0</v>
      </c>
      <c r="N88">
        <f>IFERROR(VALUE(SUBSTITUTE(_xlfn.XLOOKUP($A88,Exam!$A:$A,Exam!E:E),"-",0)),0)</f>
        <v>0</v>
      </c>
      <c r="O88">
        <f>IFERROR(VALUE(SUBSTITUTE(_xlfn.XLOOKUP($A88,Exam!$A:$A,Exam!F:F),"-",0)),0)</f>
        <v>0</v>
      </c>
      <c r="P88">
        <f>IFERROR(VALUE(SUBSTITUTE(_xlfn.XLOOKUP($A88,Exam!$A:$A,Exam!G:G),"-",0)),0)</f>
        <v>0</v>
      </c>
      <c r="Q88">
        <f>IFERROR(VALUE(SUBSTITUTE(_xlfn.XLOOKUP($A88,Exam!$A:$A,Exam!H:H),"-",0)),0)</f>
        <v>0</v>
      </c>
      <c r="R88">
        <f>IFERROR(VALUE(SUBSTITUTE(_xlfn.XLOOKUP($A88,Exam!$A:$A,Exam!I:I),"-",0)),0)</f>
        <v>0</v>
      </c>
      <c r="S88">
        <f>IFERROR(VALUE(SUBSTITUTE(_xlfn.XLOOKUP($A88,Exam!$A:$A,Exam!J:J),"-",0)),0)</f>
        <v>0</v>
      </c>
      <c r="T88">
        <f>IFERROR(VALUE(SUBSTITUTE(_xlfn.XLOOKUP($A88,Exam!$A:$A,Exam!K:K),"-",0)),0)</f>
        <v>0</v>
      </c>
      <c r="U88">
        <f>IFERROR(VALUE(SUBSTITUTE(_xlfn.XLOOKUP($A88,Exam!$A:$A,Exam!L:L),"-",0)),0)</f>
        <v>0</v>
      </c>
      <c r="V88" s="5">
        <f>VALUE(SUBSTITUTE(_xlfn.XLOOKUP($A88, Course!$A:$A,Course!N:N),"-",0))</f>
        <v>100</v>
      </c>
      <c r="W88">
        <f>VALUE(SUBSTITUTE(_xlfn.XLOOKUP($A88, Course!$A:$A,Course!O:O),"-",0))</f>
        <v>100</v>
      </c>
      <c r="X88">
        <f>VALUE(SUBSTITUTE(_xlfn.XLOOKUP($A88, Course!$A:$A,Course!P:P),"-",0))</f>
        <v>100</v>
      </c>
      <c r="Y88">
        <f>VALUE(SUBSTITUTE(_xlfn.XLOOKUP($A88, Course!$A:$A,Course!Q:Q),"-",0))</f>
        <v>100</v>
      </c>
      <c r="Z88">
        <f>VALUE(SUBSTITUTE(_xlfn.XLOOKUP($A88, Course!$A:$A,Course!R:R),"-",0))</f>
        <v>100</v>
      </c>
      <c r="AA88" s="7">
        <f>(MAX(B88,L88)+MAX(C88,M88)+MAX(D88,N88)+MAX(E88,O88)+MAX(F88,P88)+MAX(G88,Q88)+MAX(H88,R88)+MAX(I88,S88)+MAX(J88,T88)+MAX(K88,U88))/10</f>
        <v>96</v>
      </c>
      <c r="AB88" s="3">
        <f>IFERROR(AVERAGE(V88:Z88),0)</f>
        <v>100</v>
      </c>
      <c r="AC88" s="3">
        <f>ROUNDUP(0.7*AA88+0.3*AB88,0)</f>
        <v>98</v>
      </c>
      <c r="AD88">
        <f t="shared" si="1"/>
        <v>5</v>
      </c>
    </row>
    <row r="89" spans="1:30" x14ac:dyDescent="0.5">
      <c r="A89" s="1" t="s">
        <v>109</v>
      </c>
      <c r="B89" s="9">
        <f>VALUE(SUBSTITUTE(_xlfn.XLOOKUP($A89, Course!$A:$A,Course!B:B),"-",0))+VALUE(SUBSTITUTE(_xlfn.XLOOKUP($A89, Course!$A:$A,Course!L:L),"-",0))</f>
        <v>98.89</v>
      </c>
      <c r="C89" s="11">
        <f>VALUE(SUBSTITUTE(_xlfn.XLOOKUP($A89, Course!$A:$A,Course!C:C),"-",0))</f>
        <v>100</v>
      </c>
      <c r="D89" s="11">
        <f>VALUE(SUBSTITUTE(_xlfn.XLOOKUP($A89, Course!$A:$A,Course!D:D),"-",0))</f>
        <v>70</v>
      </c>
      <c r="E89" s="11">
        <f>VALUE(SUBSTITUTE(_xlfn.XLOOKUP($A89, Course!$A:$A,Course!E:E),"-",0))</f>
        <v>75</v>
      </c>
      <c r="F89" s="11">
        <f>VALUE(SUBSTITUTE(_xlfn.XLOOKUP($A89, Course!$A:$A,Course!F:F),"-",0))</f>
        <v>0</v>
      </c>
      <c r="G89" s="10">
        <f>VALUE(SUBSTITUTE(_xlfn.XLOOKUP($A89, Course!$A:$A,Course!G:G),"-",0))+VALUE(SUBSTITUTE(_xlfn.XLOOKUP($A89, Course!$A:$A,Course!M:M),"-",0))</f>
        <v>100</v>
      </c>
      <c r="H89" s="11">
        <f>VALUE(SUBSTITUTE(_xlfn.XLOOKUP($A89, Course!$A:$A,Course!H:H),"-",0))</f>
        <v>100</v>
      </c>
      <c r="I89" s="11">
        <f>VALUE(SUBSTITUTE(_xlfn.XLOOKUP($A89, Course!$A:$A,Course!I:I),"-",0))</f>
        <v>0</v>
      </c>
      <c r="J89" s="11">
        <f>VALUE(SUBSTITUTE(_xlfn.XLOOKUP($A89, Course!$A:$A,Course!J:J),"-",0))</f>
        <v>80</v>
      </c>
      <c r="K89" s="11">
        <f>VALUE(SUBSTITUTE(_xlfn.XLOOKUP($A89, Course!$A:$A,Course!K:K),"-",0))</f>
        <v>80</v>
      </c>
      <c r="L89" s="5">
        <f>IFERROR(VALUE(SUBSTITUTE(_xlfn.XLOOKUP($A89,Exam!$A:$A,Exam!C:C),"-",0)),0)</f>
        <v>0</v>
      </c>
      <c r="M89">
        <f>IFERROR(VALUE(SUBSTITUTE(_xlfn.XLOOKUP($A89,Exam!$A:$A,Exam!D:D),"-",0)),0)</f>
        <v>0</v>
      </c>
      <c r="N89">
        <f>IFERROR(VALUE(SUBSTITUTE(_xlfn.XLOOKUP($A89,Exam!$A:$A,Exam!E:E),"-",0)),0)</f>
        <v>90</v>
      </c>
      <c r="O89">
        <f>IFERROR(VALUE(SUBSTITUTE(_xlfn.XLOOKUP($A89,Exam!$A:$A,Exam!F:F),"-",0)),0)</f>
        <v>100</v>
      </c>
      <c r="P89">
        <f>IFERROR(VALUE(SUBSTITUTE(_xlfn.XLOOKUP($A89,Exam!$A:$A,Exam!G:G),"-",0)),0)</f>
        <v>100</v>
      </c>
      <c r="Q89">
        <f>IFERROR(VALUE(SUBSTITUTE(_xlfn.XLOOKUP($A89,Exam!$A:$A,Exam!H:H),"-",0)),0)</f>
        <v>100</v>
      </c>
      <c r="R89">
        <f>IFERROR(VALUE(SUBSTITUTE(_xlfn.XLOOKUP($A89,Exam!$A:$A,Exam!I:I),"-",0)),0)</f>
        <v>0</v>
      </c>
      <c r="S89">
        <f>IFERROR(VALUE(SUBSTITUTE(_xlfn.XLOOKUP($A89,Exam!$A:$A,Exam!J:J),"-",0)),0)</f>
        <v>100</v>
      </c>
      <c r="T89">
        <f>IFERROR(VALUE(SUBSTITUTE(_xlfn.XLOOKUP($A89,Exam!$A:$A,Exam!K:K),"-",0)),0)</f>
        <v>80</v>
      </c>
      <c r="U89">
        <f>IFERROR(VALUE(SUBSTITUTE(_xlfn.XLOOKUP($A89,Exam!$A:$A,Exam!L:L),"-",0)),0)</f>
        <v>0</v>
      </c>
      <c r="V89" s="5">
        <f>VALUE(SUBSTITUTE(_xlfn.XLOOKUP($A89, Course!$A:$A,Course!N:N),"-",0))</f>
        <v>100</v>
      </c>
      <c r="W89">
        <f>VALUE(SUBSTITUTE(_xlfn.XLOOKUP($A89, Course!$A:$A,Course!O:O),"-",0))</f>
        <v>100</v>
      </c>
      <c r="X89">
        <f>VALUE(SUBSTITUTE(_xlfn.XLOOKUP($A89, Course!$A:$A,Course!P:P),"-",0))</f>
        <v>100</v>
      </c>
      <c r="Y89">
        <f>VALUE(SUBSTITUTE(_xlfn.XLOOKUP($A89, Course!$A:$A,Course!Q:Q),"-",0))</f>
        <v>100</v>
      </c>
      <c r="Z89">
        <f>VALUE(SUBSTITUTE(_xlfn.XLOOKUP($A89, Course!$A:$A,Course!R:R),"-",0))</f>
        <v>100</v>
      </c>
      <c r="AA89" s="7">
        <f>(MAX(B89,L89)+MAX(C89,M89)+MAX(D89,N89)+MAX(E89,O89)+MAX(F89,P89)+MAX(G89,Q89)+MAX(H89,R89)+MAX(I89,S89)+MAX(J89,T89)+MAX(K89,U89))/10</f>
        <v>94.888999999999996</v>
      </c>
      <c r="AB89" s="3">
        <f>IFERROR(AVERAGE(V89:Z89),0)</f>
        <v>100</v>
      </c>
      <c r="AC89" s="3">
        <f>ROUNDUP(0.7*AA89+0.3*AB89,0)</f>
        <v>97</v>
      </c>
      <c r="AD89">
        <f t="shared" si="1"/>
        <v>5</v>
      </c>
    </row>
    <row r="90" spans="1:30" x14ac:dyDescent="0.5">
      <c r="A90" s="1" t="s">
        <v>97</v>
      </c>
      <c r="B90" s="9">
        <f>VALUE(SUBSTITUTE(_xlfn.XLOOKUP($A90, Course!$A:$A,Course!B:B),"-",0))+VALUE(SUBSTITUTE(_xlfn.XLOOKUP($A90, Course!$A:$A,Course!L:L),"-",0))</f>
        <v>120</v>
      </c>
      <c r="C90" s="11">
        <f>VALUE(SUBSTITUTE(_xlfn.XLOOKUP($A90, Course!$A:$A,Course!C:C),"-",0))</f>
        <v>100</v>
      </c>
      <c r="D90" s="11">
        <f>VALUE(SUBSTITUTE(_xlfn.XLOOKUP($A90, Course!$A:$A,Course!D:D),"-",0))</f>
        <v>100</v>
      </c>
      <c r="E90" s="11">
        <f>VALUE(SUBSTITUTE(_xlfn.XLOOKUP($A90, Course!$A:$A,Course!E:E),"-",0))</f>
        <v>5</v>
      </c>
      <c r="F90" s="11">
        <f>VALUE(SUBSTITUTE(_xlfn.XLOOKUP($A90, Course!$A:$A,Course!F:F),"-",0))</f>
        <v>90</v>
      </c>
      <c r="G90" s="10">
        <f>VALUE(SUBSTITUTE(_xlfn.XLOOKUP($A90, Course!$A:$A,Course!G:G),"-",0))+VALUE(SUBSTITUTE(_xlfn.XLOOKUP($A90, Course!$A:$A,Course!M:M),"-",0))</f>
        <v>105</v>
      </c>
      <c r="H90" s="11">
        <f>VALUE(SUBSTITUTE(_xlfn.XLOOKUP($A90, Course!$A:$A,Course!H:H),"-",0))</f>
        <v>100</v>
      </c>
      <c r="I90" s="11">
        <f>VALUE(SUBSTITUTE(_xlfn.XLOOKUP($A90, Course!$A:$A,Course!I:I),"-",0))</f>
        <v>90</v>
      </c>
      <c r="J90" s="11">
        <f>VALUE(SUBSTITUTE(_xlfn.XLOOKUP($A90, Course!$A:$A,Course!J:J),"-",0))</f>
        <v>90</v>
      </c>
      <c r="K90" s="11">
        <f>VALUE(SUBSTITUTE(_xlfn.XLOOKUP($A90, Course!$A:$A,Course!K:K),"-",0))</f>
        <v>100</v>
      </c>
      <c r="L90" s="5">
        <f>IFERROR(VALUE(SUBSTITUTE(_xlfn.XLOOKUP($A90,Exam!$A:$A,Exam!C:C),"-",0)),0)</f>
        <v>0</v>
      </c>
      <c r="M90">
        <f>IFERROR(VALUE(SUBSTITUTE(_xlfn.XLOOKUP($A90,Exam!$A:$A,Exam!D:D),"-",0)),0)</f>
        <v>0</v>
      </c>
      <c r="N90">
        <f>IFERROR(VALUE(SUBSTITUTE(_xlfn.XLOOKUP($A90,Exam!$A:$A,Exam!E:E),"-",0)),0)</f>
        <v>0</v>
      </c>
      <c r="O90">
        <f>IFERROR(VALUE(SUBSTITUTE(_xlfn.XLOOKUP($A90,Exam!$A:$A,Exam!F:F),"-",0)),0)</f>
        <v>100</v>
      </c>
      <c r="P90">
        <f>IFERROR(VALUE(SUBSTITUTE(_xlfn.XLOOKUP($A90,Exam!$A:$A,Exam!G:G),"-",0)),0)</f>
        <v>0</v>
      </c>
      <c r="Q90">
        <f>IFERROR(VALUE(SUBSTITUTE(_xlfn.XLOOKUP($A90,Exam!$A:$A,Exam!H:H),"-",0)),0)</f>
        <v>100</v>
      </c>
      <c r="R90">
        <f>IFERROR(VALUE(SUBSTITUTE(_xlfn.XLOOKUP($A90,Exam!$A:$A,Exam!I:I),"-",0)),0)</f>
        <v>0</v>
      </c>
      <c r="S90">
        <f>IFERROR(VALUE(SUBSTITUTE(_xlfn.XLOOKUP($A90,Exam!$A:$A,Exam!J:J),"-",0)),0)</f>
        <v>0</v>
      </c>
      <c r="T90">
        <f>IFERROR(VALUE(SUBSTITUTE(_xlfn.XLOOKUP($A90,Exam!$A:$A,Exam!K:K),"-",0)),0)</f>
        <v>0</v>
      </c>
      <c r="U90">
        <f>IFERROR(VALUE(SUBSTITUTE(_xlfn.XLOOKUP($A90,Exam!$A:$A,Exam!L:L),"-",0)),0)</f>
        <v>0</v>
      </c>
      <c r="V90" s="5">
        <f>VALUE(SUBSTITUTE(_xlfn.XLOOKUP($A90, Course!$A:$A,Course!N:N),"-",0))</f>
        <v>100</v>
      </c>
      <c r="W90">
        <f>VALUE(SUBSTITUTE(_xlfn.XLOOKUP($A90, Course!$A:$A,Course!O:O),"-",0))</f>
        <v>100</v>
      </c>
      <c r="X90">
        <f>VALUE(SUBSTITUTE(_xlfn.XLOOKUP($A90, Course!$A:$A,Course!P:P),"-",0))</f>
        <v>100</v>
      </c>
      <c r="Y90">
        <f>VALUE(SUBSTITUTE(_xlfn.XLOOKUP($A90, Course!$A:$A,Course!Q:Q),"-",0))</f>
        <v>100</v>
      </c>
      <c r="Z90">
        <f>VALUE(SUBSTITUTE(_xlfn.XLOOKUP($A90, Course!$A:$A,Course!R:R),"-",0))</f>
        <v>100</v>
      </c>
      <c r="AA90" s="7">
        <f>(MAX(B90,L90)+MAX(C90,M90)+MAX(D90,N90)+MAX(E90,O90)+MAX(F90,P90)+MAX(G90,Q90)+MAX(H90,R90)+MAX(I90,S90)+MAX(J90,T90)+MAX(K90,U90))/10</f>
        <v>99.5</v>
      </c>
      <c r="AB90" s="3">
        <f>IFERROR(AVERAGE(V90:Z90),0)</f>
        <v>100</v>
      </c>
      <c r="AC90" s="3">
        <f>ROUNDUP(0.7*AA90+0.3*AB90,0)</f>
        <v>100</v>
      </c>
      <c r="AD90">
        <f t="shared" si="1"/>
        <v>5</v>
      </c>
    </row>
    <row r="91" spans="1:30" x14ac:dyDescent="0.5">
      <c r="A91" s="1" t="s">
        <v>28</v>
      </c>
      <c r="B91" s="9">
        <f>VALUE(SUBSTITUTE(_xlfn.XLOOKUP($A91, Course!$A:$A,Course!B:B),"-",0))+VALUE(SUBSTITUTE(_xlfn.XLOOKUP($A91, Course!$A:$A,Course!L:L),"-",0))</f>
        <v>120</v>
      </c>
      <c r="C91" s="11">
        <f>VALUE(SUBSTITUTE(_xlfn.XLOOKUP($A91, Course!$A:$A,Course!C:C),"-",0))</f>
        <v>100</v>
      </c>
      <c r="D91" s="11">
        <f>VALUE(SUBSTITUTE(_xlfn.XLOOKUP($A91, Course!$A:$A,Course!D:D),"-",0))</f>
        <v>100</v>
      </c>
      <c r="E91" s="11">
        <f>VALUE(SUBSTITUTE(_xlfn.XLOOKUP($A91, Course!$A:$A,Course!E:E),"-",0))</f>
        <v>50</v>
      </c>
      <c r="F91" s="11">
        <f>VALUE(SUBSTITUTE(_xlfn.XLOOKUP($A91, Course!$A:$A,Course!F:F),"-",0))</f>
        <v>75</v>
      </c>
      <c r="G91" s="10">
        <f>VALUE(SUBSTITUTE(_xlfn.XLOOKUP($A91, Course!$A:$A,Course!G:G),"-",0))+VALUE(SUBSTITUTE(_xlfn.XLOOKUP($A91, Course!$A:$A,Course!M:M),"-",0))</f>
        <v>75</v>
      </c>
      <c r="H91" s="11">
        <f>VALUE(SUBSTITUTE(_xlfn.XLOOKUP($A91, Course!$A:$A,Course!H:H),"-",0))</f>
        <v>65</v>
      </c>
      <c r="I91" s="11">
        <f>VALUE(SUBSTITUTE(_xlfn.XLOOKUP($A91, Course!$A:$A,Course!I:I),"-",0))</f>
        <v>100</v>
      </c>
      <c r="J91" s="11">
        <f>VALUE(SUBSTITUTE(_xlfn.XLOOKUP($A91, Course!$A:$A,Course!J:J),"-",0))</f>
        <v>90</v>
      </c>
      <c r="K91" s="11">
        <f>VALUE(SUBSTITUTE(_xlfn.XLOOKUP($A91, Course!$A:$A,Course!K:K),"-",0))</f>
        <v>87</v>
      </c>
      <c r="L91" s="5">
        <f>IFERROR(VALUE(SUBSTITUTE(_xlfn.XLOOKUP($A91,Exam!$A:$A,Exam!C:C),"-",0)),0)</f>
        <v>0</v>
      </c>
      <c r="M91">
        <f>IFERROR(VALUE(SUBSTITUTE(_xlfn.XLOOKUP($A91,Exam!$A:$A,Exam!D:D),"-",0)),0)</f>
        <v>0</v>
      </c>
      <c r="N91">
        <f>IFERROR(VALUE(SUBSTITUTE(_xlfn.XLOOKUP($A91,Exam!$A:$A,Exam!E:E),"-",0)),0)</f>
        <v>0</v>
      </c>
      <c r="O91">
        <f>IFERROR(VALUE(SUBSTITUTE(_xlfn.XLOOKUP($A91,Exam!$A:$A,Exam!F:F),"-",0)),0)</f>
        <v>100</v>
      </c>
      <c r="P91">
        <f>IFERROR(VALUE(SUBSTITUTE(_xlfn.XLOOKUP($A91,Exam!$A:$A,Exam!G:G),"-",0)),0)</f>
        <v>80</v>
      </c>
      <c r="Q91">
        <f>IFERROR(VALUE(SUBSTITUTE(_xlfn.XLOOKUP($A91,Exam!$A:$A,Exam!H:H),"-",0)),0)</f>
        <v>100</v>
      </c>
      <c r="R91">
        <f>IFERROR(VALUE(SUBSTITUTE(_xlfn.XLOOKUP($A91,Exam!$A:$A,Exam!I:I),"-",0)),0)</f>
        <v>90</v>
      </c>
      <c r="S91">
        <f>IFERROR(VALUE(SUBSTITUTE(_xlfn.XLOOKUP($A91,Exam!$A:$A,Exam!J:J),"-",0)),0)</f>
        <v>0</v>
      </c>
      <c r="T91">
        <f>IFERROR(VALUE(SUBSTITUTE(_xlfn.XLOOKUP($A91,Exam!$A:$A,Exam!K:K),"-",0)),0)</f>
        <v>0</v>
      </c>
      <c r="U91">
        <f>IFERROR(VALUE(SUBSTITUTE(_xlfn.XLOOKUP($A91,Exam!$A:$A,Exam!L:L),"-",0)),0)</f>
        <v>0</v>
      </c>
      <c r="V91" s="5">
        <f>VALUE(SUBSTITUTE(_xlfn.XLOOKUP($A91, Course!$A:$A,Course!N:N),"-",0))</f>
        <v>100</v>
      </c>
      <c r="W91">
        <f>VALUE(SUBSTITUTE(_xlfn.XLOOKUP($A91, Course!$A:$A,Course!O:O),"-",0))</f>
        <v>100</v>
      </c>
      <c r="X91">
        <f>VALUE(SUBSTITUTE(_xlfn.XLOOKUP($A91, Course!$A:$A,Course!P:P),"-",0))</f>
        <v>100</v>
      </c>
      <c r="Y91">
        <f>VALUE(SUBSTITUTE(_xlfn.XLOOKUP($A91, Course!$A:$A,Course!Q:Q),"-",0))</f>
        <v>100</v>
      </c>
      <c r="Z91">
        <f>VALUE(SUBSTITUTE(_xlfn.XLOOKUP($A91, Course!$A:$A,Course!R:R),"-",0))</f>
        <v>100</v>
      </c>
      <c r="AA91" s="7">
        <f>(MAX(B91,L91)+MAX(C91,M91)+MAX(D91,N91)+MAX(E91,O91)+MAX(F91,P91)+MAX(G91,Q91)+MAX(H91,R91)+MAX(I91,S91)+MAX(J91,T91)+MAX(K91,U91))/10</f>
        <v>96.7</v>
      </c>
      <c r="AB91" s="3">
        <f>IFERROR(AVERAGE(V91:Z91),0)</f>
        <v>100</v>
      </c>
      <c r="AC91" s="3">
        <f>ROUNDUP(0.7*AA91+0.3*AB91,0)</f>
        <v>98</v>
      </c>
      <c r="AD91">
        <f t="shared" si="1"/>
        <v>5</v>
      </c>
    </row>
    <row r="92" spans="1:30" x14ac:dyDescent="0.5">
      <c r="A92" s="1" t="s">
        <v>72</v>
      </c>
      <c r="B92" s="9">
        <f>VALUE(SUBSTITUTE(_xlfn.XLOOKUP($A92, Course!$A:$A,Course!B:B),"-",0))+VALUE(SUBSTITUTE(_xlfn.XLOOKUP($A92, Course!$A:$A,Course!L:L),"-",0))</f>
        <v>120</v>
      </c>
      <c r="C92" s="11">
        <f>VALUE(SUBSTITUTE(_xlfn.XLOOKUP($A92, Course!$A:$A,Course!C:C),"-",0))</f>
        <v>95</v>
      </c>
      <c r="D92" s="11">
        <f>VALUE(SUBSTITUTE(_xlfn.XLOOKUP($A92, Course!$A:$A,Course!D:D),"-",0))</f>
        <v>90</v>
      </c>
      <c r="E92" s="11">
        <f>VALUE(SUBSTITUTE(_xlfn.XLOOKUP($A92, Course!$A:$A,Course!E:E),"-",0))</f>
        <v>77</v>
      </c>
      <c r="F92" s="11">
        <f>VALUE(SUBSTITUTE(_xlfn.XLOOKUP($A92, Course!$A:$A,Course!F:F),"-",0))</f>
        <v>85</v>
      </c>
      <c r="G92" s="10">
        <f>VALUE(SUBSTITUTE(_xlfn.XLOOKUP($A92, Course!$A:$A,Course!G:G),"-",0))+VALUE(SUBSTITUTE(_xlfn.XLOOKUP($A92, Course!$A:$A,Course!M:M),"-",0))</f>
        <v>105</v>
      </c>
      <c r="H92" s="11">
        <f>VALUE(SUBSTITUTE(_xlfn.XLOOKUP($A92, Course!$A:$A,Course!H:H),"-",0))</f>
        <v>85</v>
      </c>
      <c r="I92" s="11">
        <f>VALUE(SUBSTITUTE(_xlfn.XLOOKUP($A92, Course!$A:$A,Course!I:I),"-",0))</f>
        <v>100</v>
      </c>
      <c r="J92" s="11">
        <f>VALUE(SUBSTITUTE(_xlfn.XLOOKUP($A92, Course!$A:$A,Course!J:J),"-",0))</f>
        <v>90</v>
      </c>
      <c r="K92" s="11">
        <f>VALUE(SUBSTITUTE(_xlfn.XLOOKUP($A92, Course!$A:$A,Course!K:K),"-",0))</f>
        <v>95</v>
      </c>
      <c r="L92" s="5">
        <f>IFERROR(VALUE(SUBSTITUTE(_xlfn.XLOOKUP($A92,Exam!$A:$A,Exam!C:C),"-",0)),0)</f>
        <v>0</v>
      </c>
      <c r="M92">
        <f>IFERROR(VALUE(SUBSTITUTE(_xlfn.XLOOKUP($A92,Exam!$A:$A,Exam!D:D),"-",0)),0)</f>
        <v>0</v>
      </c>
      <c r="N92">
        <f>IFERROR(VALUE(SUBSTITUTE(_xlfn.XLOOKUP($A92,Exam!$A:$A,Exam!E:E),"-",0)),0)</f>
        <v>0</v>
      </c>
      <c r="O92">
        <f>IFERROR(VALUE(SUBSTITUTE(_xlfn.XLOOKUP($A92,Exam!$A:$A,Exam!F:F),"-",0)),0)</f>
        <v>0</v>
      </c>
      <c r="P92">
        <f>IFERROR(VALUE(SUBSTITUTE(_xlfn.XLOOKUP($A92,Exam!$A:$A,Exam!G:G),"-",0)),0)</f>
        <v>0</v>
      </c>
      <c r="Q92">
        <f>IFERROR(VALUE(SUBSTITUTE(_xlfn.XLOOKUP($A92,Exam!$A:$A,Exam!H:H),"-",0)),0)</f>
        <v>0</v>
      </c>
      <c r="R92">
        <f>IFERROR(VALUE(SUBSTITUTE(_xlfn.XLOOKUP($A92,Exam!$A:$A,Exam!I:I),"-",0)),0)</f>
        <v>0</v>
      </c>
      <c r="S92">
        <f>IFERROR(VALUE(SUBSTITUTE(_xlfn.XLOOKUP($A92,Exam!$A:$A,Exam!J:J),"-",0)),0)</f>
        <v>0</v>
      </c>
      <c r="T92">
        <f>IFERROR(VALUE(SUBSTITUTE(_xlfn.XLOOKUP($A92,Exam!$A:$A,Exam!K:K),"-",0)),0)</f>
        <v>0</v>
      </c>
      <c r="U92">
        <f>IFERROR(VALUE(SUBSTITUTE(_xlfn.XLOOKUP($A92,Exam!$A:$A,Exam!L:L),"-",0)),0)</f>
        <v>0</v>
      </c>
      <c r="V92" s="5">
        <f>VALUE(SUBSTITUTE(_xlfn.XLOOKUP($A92, Course!$A:$A,Course!N:N),"-",0))</f>
        <v>100</v>
      </c>
      <c r="W92">
        <f>VALUE(SUBSTITUTE(_xlfn.XLOOKUP($A92, Course!$A:$A,Course!O:O),"-",0))</f>
        <v>100</v>
      </c>
      <c r="X92">
        <f>VALUE(SUBSTITUTE(_xlfn.XLOOKUP($A92, Course!$A:$A,Course!P:P),"-",0))</f>
        <v>100</v>
      </c>
      <c r="Y92">
        <f>VALUE(SUBSTITUTE(_xlfn.XLOOKUP($A92, Course!$A:$A,Course!Q:Q),"-",0))</f>
        <v>100</v>
      </c>
      <c r="Z92">
        <f>VALUE(SUBSTITUTE(_xlfn.XLOOKUP($A92, Course!$A:$A,Course!R:R),"-",0))</f>
        <v>100</v>
      </c>
      <c r="AA92" s="7">
        <f>(MAX(B92,L92)+MAX(C92,M92)+MAX(D92,N92)+MAX(E92,O92)+MAX(F92,P92)+MAX(G92,Q92)+MAX(H92,R92)+MAX(I92,S92)+MAX(J92,T92)+MAX(K92,U92))/10</f>
        <v>94.2</v>
      </c>
      <c r="AB92" s="3">
        <f>IFERROR(AVERAGE(V92:Z92),0)</f>
        <v>100</v>
      </c>
      <c r="AC92" s="3">
        <f>ROUNDUP(0.7*AA92+0.3*AB92,0)</f>
        <v>96</v>
      </c>
      <c r="AD92">
        <f t="shared" si="1"/>
        <v>5</v>
      </c>
    </row>
    <row r="93" spans="1:30" x14ac:dyDescent="0.5">
      <c r="A93" s="1" t="s">
        <v>106</v>
      </c>
      <c r="B93" s="9">
        <f>VALUE(SUBSTITUTE(_xlfn.XLOOKUP($A93, Course!$A:$A,Course!B:B),"-",0))+VALUE(SUBSTITUTE(_xlfn.XLOOKUP($A93, Course!$A:$A,Course!L:L),"-",0))</f>
        <v>64.34</v>
      </c>
      <c r="C93" s="11">
        <f>VALUE(SUBSTITUTE(_xlfn.XLOOKUP($A93, Course!$A:$A,Course!C:C),"-",0))</f>
        <v>100</v>
      </c>
      <c r="D93" s="11">
        <f>VALUE(SUBSTITUTE(_xlfn.XLOOKUP($A93, Course!$A:$A,Course!D:D),"-",0))</f>
        <v>100</v>
      </c>
      <c r="E93" s="11">
        <f>VALUE(SUBSTITUTE(_xlfn.XLOOKUP($A93, Course!$A:$A,Course!E:E),"-",0))</f>
        <v>70</v>
      </c>
      <c r="F93" s="11">
        <f>VALUE(SUBSTITUTE(_xlfn.XLOOKUP($A93, Course!$A:$A,Course!F:F),"-",0))</f>
        <v>85</v>
      </c>
      <c r="G93" s="10">
        <f>VALUE(SUBSTITUTE(_xlfn.XLOOKUP($A93, Course!$A:$A,Course!G:G),"-",0))+VALUE(SUBSTITUTE(_xlfn.XLOOKUP($A93, Course!$A:$A,Course!M:M),"-",0))</f>
        <v>100</v>
      </c>
      <c r="H93" s="11">
        <f>VALUE(SUBSTITUTE(_xlfn.XLOOKUP($A93, Course!$A:$A,Course!H:H),"-",0))</f>
        <v>100</v>
      </c>
      <c r="I93" s="11">
        <f>VALUE(SUBSTITUTE(_xlfn.XLOOKUP($A93, Course!$A:$A,Course!I:I),"-",0))</f>
        <v>100</v>
      </c>
      <c r="J93" s="11">
        <f>VALUE(SUBSTITUTE(_xlfn.XLOOKUP($A93, Course!$A:$A,Course!J:J),"-",0))</f>
        <v>80</v>
      </c>
      <c r="K93" s="11">
        <f>VALUE(SUBSTITUTE(_xlfn.XLOOKUP($A93, Course!$A:$A,Course!K:K),"-",0))</f>
        <v>70</v>
      </c>
      <c r="L93" s="5">
        <f>IFERROR(VALUE(SUBSTITUTE(_xlfn.XLOOKUP($A93,Exam!$A:$A,Exam!C:C),"-",0)),0)</f>
        <v>0</v>
      </c>
      <c r="M93">
        <f>IFERROR(VALUE(SUBSTITUTE(_xlfn.XLOOKUP($A93,Exam!$A:$A,Exam!D:D),"-",0)),0)</f>
        <v>0</v>
      </c>
      <c r="N93">
        <f>IFERROR(VALUE(SUBSTITUTE(_xlfn.XLOOKUP($A93,Exam!$A:$A,Exam!E:E),"-",0)),0)</f>
        <v>0</v>
      </c>
      <c r="O93">
        <f>IFERROR(VALUE(SUBSTITUTE(_xlfn.XLOOKUP($A93,Exam!$A:$A,Exam!F:F),"-",0)),0)</f>
        <v>0</v>
      </c>
      <c r="P93">
        <f>IFERROR(VALUE(SUBSTITUTE(_xlfn.XLOOKUP($A93,Exam!$A:$A,Exam!G:G),"-",0)),0)</f>
        <v>0</v>
      </c>
      <c r="Q93">
        <f>IFERROR(VALUE(SUBSTITUTE(_xlfn.XLOOKUP($A93,Exam!$A:$A,Exam!H:H),"-",0)),0)</f>
        <v>0</v>
      </c>
      <c r="R93">
        <f>IFERROR(VALUE(SUBSTITUTE(_xlfn.XLOOKUP($A93,Exam!$A:$A,Exam!I:I),"-",0)),0)</f>
        <v>0</v>
      </c>
      <c r="S93">
        <f>IFERROR(VALUE(SUBSTITUTE(_xlfn.XLOOKUP($A93,Exam!$A:$A,Exam!J:J),"-",0)),0)</f>
        <v>0</v>
      </c>
      <c r="T93">
        <f>IFERROR(VALUE(SUBSTITUTE(_xlfn.XLOOKUP($A93,Exam!$A:$A,Exam!K:K),"-",0)),0)</f>
        <v>0</v>
      </c>
      <c r="U93">
        <f>IFERROR(VALUE(SUBSTITUTE(_xlfn.XLOOKUP($A93,Exam!$A:$A,Exam!L:L),"-",0)),0)</f>
        <v>0</v>
      </c>
      <c r="V93" s="5">
        <f>VALUE(SUBSTITUTE(_xlfn.XLOOKUP($A93, Course!$A:$A,Course!N:N),"-",0))</f>
        <v>100</v>
      </c>
      <c r="W93">
        <f>VALUE(SUBSTITUTE(_xlfn.XLOOKUP($A93, Course!$A:$A,Course!O:O),"-",0))</f>
        <v>100</v>
      </c>
      <c r="X93">
        <f>VALUE(SUBSTITUTE(_xlfn.XLOOKUP($A93, Course!$A:$A,Course!P:P),"-",0))</f>
        <v>95</v>
      </c>
      <c r="Y93">
        <f>VALUE(SUBSTITUTE(_xlfn.XLOOKUP($A93, Course!$A:$A,Course!Q:Q),"-",0))</f>
        <v>100</v>
      </c>
      <c r="Z93">
        <f>VALUE(SUBSTITUTE(_xlfn.XLOOKUP($A93, Course!$A:$A,Course!R:R),"-",0))</f>
        <v>100</v>
      </c>
      <c r="AA93" s="7">
        <f>(MAX(B93,L93)+MAX(C93,M93)+MAX(D93,N93)+MAX(E93,O93)+MAX(F93,P93)+MAX(G93,Q93)+MAX(H93,R93)+MAX(I93,S93)+MAX(J93,T93)+MAX(K93,U93))/10</f>
        <v>86.933999999999997</v>
      </c>
      <c r="AB93" s="3">
        <f>IFERROR(AVERAGE(V93:Z93),0)</f>
        <v>99</v>
      </c>
      <c r="AC93" s="3">
        <f>ROUNDUP(0.7*AA93+0.3*AB93,0)</f>
        <v>91</v>
      </c>
      <c r="AD93">
        <f t="shared" si="1"/>
        <v>5</v>
      </c>
    </row>
    <row r="94" spans="1:30" x14ac:dyDescent="0.5">
      <c r="A94" s="1" t="s">
        <v>104</v>
      </c>
      <c r="B94" s="9">
        <f>VALUE(SUBSTITUTE(_xlfn.XLOOKUP($A94, Course!$A:$A,Course!B:B),"-",0))+VALUE(SUBSTITUTE(_xlfn.XLOOKUP($A94, Course!$A:$A,Course!L:L),"-",0))</f>
        <v>116.67</v>
      </c>
      <c r="C94" s="11">
        <f>VALUE(SUBSTITUTE(_xlfn.XLOOKUP($A94, Course!$A:$A,Course!C:C),"-",0))</f>
        <v>90</v>
      </c>
      <c r="D94" s="11">
        <f>VALUE(SUBSTITUTE(_xlfn.XLOOKUP($A94, Course!$A:$A,Course!D:D),"-",0))</f>
        <v>40</v>
      </c>
      <c r="E94" s="11">
        <f>VALUE(SUBSTITUTE(_xlfn.XLOOKUP($A94, Course!$A:$A,Course!E:E),"-",0))</f>
        <v>70</v>
      </c>
      <c r="F94" s="11">
        <f>VALUE(SUBSTITUTE(_xlfn.XLOOKUP($A94, Course!$A:$A,Course!F:F),"-",0))</f>
        <v>90</v>
      </c>
      <c r="G94" s="10">
        <f>VALUE(SUBSTITUTE(_xlfn.XLOOKUP($A94, Course!$A:$A,Course!G:G),"-",0))+VALUE(SUBSTITUTE(_xlfn.XLOOKUP($A94, Course!$A:$A,Course!M:M),"-",0))</f>
        <v>100</v>
      </c>
      <c r="H94" s="11">
        <f>VALUE(SUBSTITUTE(_xlfn.XLOOKUP($A94, Course!$A:$A,Course!H:H),"-",0))</f>
        <v>70</v>
      </c>
      <c r="I94" s="11">
        <f>VALUE(SUBSTITUTE(_xlfn.XLOOKUP($A94, Course!$A:$A,Course!I:I),"-",0))</f>
        <v>85</v>
      </c>
      <c r="J94" s="11">
        <f>VALUE(SUBSTITUTE(_xlfn.XLOOKUP($A94, Course!$A:$A,Course!J:J),"-",0))</f>
        <v>90</v>
      </c>
      <c r="K94" s="11">
        <f>VALUE(SUBSTITUTE(_xlfn.XLOOKUP($A94, Course!$A:$A,Course!K:K),"-",0))</f>
        <v>87</v>
      </c>
      <c r="L94" s="5">
        <f>IFERROR(VALUE(SUBSTITUTE(_xlfn.XLOOKUP($A94,Exam!$A:$A,Exam!C:C),"-",0)),0)</f>
        <v>0</v>
      </c>
      <c r="M94">
        <f>IFERROR(VALUE(SUBSTITUTE(_xlfn.XLOOKUP($A94,Exam!$A:$A,Exam!D:D),"-",0)),0)</f>
        <v>0</v>
      </c>
      <c r="N94">
        <f>IFERROR(VALUE(SUBSTITUTE(_xlfn.XLOOKUP($A94,Exam!$A:$A,Exam!E:E),"-",0)),0)</f>
        <v>0</v>
      </c>
      <c r="O94">
        <f>IFERROR(VALUE(SUBSTITUTE(_xlfn.XLOOKUP($A94,Exam!$A:$A,Exam!F:F),"-",0)),0)</f>
        <v>0</v>
      </c>
      <c r="P94">
        <f>IFERROR(VALUE(SUBSTITUTE(_xlfn.XLOOKUP($A94,Exam!$A:$A,Exam!G:G),"-",0)),0)</f>
        <v>0</v>
      </c>
      <c r="Q94">
        <f>IFERROR(VALUE(SUBSTITUTE(_xlfn.XLOOKUP($A94,Exam!$A:$A,Exam!H:H),"-",0)),0)</f>
        <v>0</v>
      </c>
      <c r="R94">
        <f>IFERROR(VALUE(SUBSTITUTE(_xlfn.XLOOKUP($A94,Exam!$A:$A,Exam!I:I),"-",0)),0)</f>
        <v>0</v>
      </c>
      <c r="S94">
        <f>IFERROR(VALUE(SUBSTITUTE(_xlfn.XLOOKUP($A94,Exam!$A:$A,Exam!J:J),"-",0)),0)</f>
        <v>0</v>
      </c>
      <c r="T94">
        <f>IFERROR(VALUE(SUBSTITUTE(_xlfn.XLOOKUP($A94,Exam!$A:$A,Exam!K:K),"-",0)),0)</f>
        <v>0</v>
      </c>
      <c r="U94">
        <f>IFERROR(VALUE(SUBSTITUTE(_xlfn.XLOOKUP($A94,Exam!$A:$A,Exam!L:L),"-",0)),0)</f>
        <v>0</v>
      </c>
      <c r="V94" s="5">
        <f>VALUE(SUBSTITUTE(_xlfn.XLOOKUP($A94, Course!$A:$A,Course!N:N),"-",0))</f>
        <v>100</v>
      </c>
      <c r="W94">
        <f>VALUE(SUBSTITUTE(_xlfn.XLOOKUP($A94, Course!$A:$A,Course!O:O),"-",0))</f>
        <v>90</v>
      </c>
      <c r="X94">
        <f>VALUE(SUBSTITUTE(_xlfn.XLOOKUP($A94, Course!$A:$A,Course!P:P),"-",0))</f>
        <v>100</v>
      </c>
      <c r="Y94">
        <f>VALUE(SUBSTITUTE(_xlfn.XLOOKUP($A94, Course!$A:$A,Course!Q:Q),"-",0))</f>
        <v>100</v>
      </c>
      <c r="Z94">
        <f>VALUE(SUBSTITUTE(_xlfn.XLOOKUP($A94, Course!$A:$A,Course!R:R),"-",0))</f>
        <v>100</v>
      </c>
      <c r="AA94" s="7">
        <f>(MAX(B94,L94)+MAX(C94,M94)+MAX(D94,N94)+MAX(E94,O94)+MAX(F94,P94)+MAX(G94,Q94)+MAX(H94,R94)+MAX(I94,S94)+MAX(J94,T94)+MAX(K94,U94))/10</f>
        <v>83.867000000000004</v>
      </c>
      <c r="AB94" s="3">
        <f>IFERROR(AVERAGE(V94:Z94),0)</f>
        <v>98</v>
      </c>
      <c r="AC94" s="3">
        <f>ROUNDUP(0.7*AA94+0.3*AB94,0)</f>
        <v>89</v>
      </c>
      <c r="AD94">
        <f t="shared" si="1"/>
        <v>4</v>
      </c>
    </row>
    <row r="95" spans="1:30" x14ac:dyDescent="0.5">
      <c r="A95" s="1" t="s">
        <v>85</v>
      </c>
      <c r="B95" s="9">
        <f>VALUE(SUBSTITUTE(_xlfn.XLOOKUP($A95, Course!$A:$A,Course!B:B),"-",0))+VALUE(SUBSTITUTE(_xlfn.XLOOKUP($A95, Course!$A:$A,Course!L:L),"-",0))</f>
        <v>115</v>
      </c>
      <c r="C95" s="11">
        <f>VALUE(SUBSTITUTE(_xlfn.XLOOKUP($A95, Course!$A:$A,Course!C:C),"-",0))</f>
        <v>100</v>
      </c>
      <c r="D95" s="11">
        <f>VALUE(SUBSTITUTE(_xlfn.XLOOKUP($A95, Course!$A:$A,Course!D:D),"-",0))</f>
        <v>100</v>
      </c>
      <c r="E95" s="11">
        <f>VALUE(SUBSTITUTE(_xlfn.XLOOKUP($A95, Course!$A:$A,Course!E:E),"-",0))</f>
        <v>65</v>
      </c>
      <c r="F95" s="11">
        <f>VALUE(SUBSTITUTE(_xlfn.XLOOKUP($A95, Course!$A:$A,Course!F:F),"-",0))</f>
        <v>90</v>
      </c>
      <c r="G95" s="10">
        <f>VALUE(SUBSTITUTE(_xlfn.XLOOKUP($A95, Course!$A:$A,Course!G:G),"-",0))+VALUE(SUBSTITUTE(_xlfn.XLOOKUP($A95, Course!$A:$A,Course!M:M),"-",0))</f>
        <v>78</v>
      </c>
      <c r="H95" s="11">
        <f>VALUE(SUBSTITUTE(_xlfn.XLOOKUP($A95, Course!$A:$A,Course!H:H),"-",0))</f>
        <v>100</v>
      </c>
      <c r="I95" s="11">
        <f>VALUE(SUBSTITUTE(_xlfn.XLOOKUP($A95, Course!$A:$A,Course!I:I),"-",0))</f>
        <v>85</v>
      </c>
      <c r="J95" s="11">
        <f>VALUE(SUBSTITUTE(_xlfn.XLOOKUP($A95, Course!$A:$A,Course!J:J),"-",0))</f>
        <v>90</v>
      </c>
      <c r="K95" s="11">
        <f>VALUE(SUBSTITUTE(_xlfn.XLOOKUP($A95, Course!$A:$A,Course!K:K),"-",0))</f>
        <v>60</v>
      </c>
      <c r="L95" s="5">
        <f>IFERROR(VALUE(SUBSTITUTE(_xlfn.XLOOKUP($A95,Exam!$A:$A,Exam!C:C),"-",0)),0)</f>
        <v>0</v>
      </c>
      <c r="M95">
        <f>IFERROR(VALUE(SUBSTITUTE(_xlfn.XLOOKUP($A95,Exam!$A:$A,Exam!D:D),"-",0)),0)</f>
        <v>0</v>
      </c>
      <c r="N95">
        <f>IFERROR(VALUE(SUBSTITUTE(_xlfn.XLOOKUP($A95,Exam!$A:$A,Exam!E:E),"-",0)),0)</f>
        <v>0</v>
      </c>
      <c r="O95">
        <f>IFERROR(VALUE(SUBSTITUTE(_xlfn.XLOOKUP($A95,Exam!$A:$A,Exam!F:F),"-",0)),0)</f>
        <v>0</v>
      </c>
      <c r="P95">
        <f>IFERROR(VALUE(SUBSTITUTE(_xlfn.XLOOKUP($A95,Exam!$A:$A,Exam!G:G),"-",0)),0)</f>
        <v>0</v>
      </c>
      <c r="Q95">
        <f>IFERROR(VALUE(SUBSTITUTE(_xlfn.XLOOKUP($A95,Exam!$A:$A,Exam!H:H),"-",0)),0)</f>
        <v>0</v>
      </c>
      <c r="R95">
        <f>IFERROR(VALUE(SUBSTITUTE(_xlfn.XLOOKUP($A95,Exam!$A:$A,Exam!I:I),"-",0)),0)</f>
        <v>0</v>
      </c>
      <c r="S95">
        <f>IFERROR(VALUE(SUBSTITUTE(_xlfn.XLOOKUP($A95,Exam!$A:$A,Exam!J:J),"-",0)),0)</f>
        <v>0</v>
      </c>
      <c r="T95">
        <f>IFERROR(VALUE(SUBSTITUTE(_xlfn.XLOOKUP($A95,Exam!$A:$A,Exam!K:K),"-",0)),0)</f>
        <v>0</v>
      </c>
      <c r="U95">
        <f>IFERROR(VALUE(SUBSTITUTE(_xlfn.XLOOKUP($A95,Exam!$A:$A,Exam!L:L),"-",0)),0)</f>
        <v>0</v>
      </c>
      <c r="V95" s="5">
        <f>VALUE(SUBSTITUTE(_xlfn.XLOOKUP($A95, Course!$A:$A,Course!N:N),"-",0))</f>
        <v>100</v>
      </c>
      <c r="W95">
        <f>VALUE(SUBSTITUTE(_xlfn.XLOOKUP($A95, Course!$A:$A,Course!O:O),"-",0))</f>
        <v>100</v>
      </c>
      <c r="X95">
        <f>VALUE(SUBSTITUTE(_xlfn.XLOOKUP($A95, Course!$A:$A,Course!P:P),"-",0))</f>
        <v>100</v>
      </c>
      <c r="Y95">
        <f>VALUE(SUBSTITUTE(_xlfn.XLOOKUP($A95, Course!$A:$A,Course!Q:Q),"-",0))</f>
        <v>100</v>
      </c>
      <c r="Z95">
        <f>VALUE(SUBSTITUTE(_xlfn.XLOOKUP($A95, Course!$A:$A,Course!R:R),"-",0))</f>
        <v>100</v>
      </c>
      <c r="AA95" s="7">
        <f>(MAX(B95,L95)+MAX(C95,M95)+MAX(D95,N95)+MAX(E95,O95)+MAX(F95,P95)+MAX(G95,Q95)+MAX(H95,R95)+MAX(I95,S95)+MAX(J95,T95)+MAX(K95,U95))/10</f>
        <v>88.3</v>
      </c>
      <c r="AB95" s="3">
        <f>IFERROR(AVERAGE(V95:Z95),0)</f>
        <v>100</v>
      </c>
      <c r="AC95" s="3">
        <f>ROUNDUP(0.7*AA95+0.3*AB95,0)</f>
        <v>92</v>
      </c>
      <c r="AD95">
        <f t="shared" si="1"/>
        <v>5</v>
      </c>
    </row>
    <row r="96" spans="1:30" x14ac:dyDescent="0.5">
      <c r="A96" s="1" t="s">
        <v>62</v>
      </c>
      <c r="B96" s="9">
        <f>VALUE(SUBSTITUTE(_xlfn.XLOOKUP($A96, Course!$A:$A,Course!B:B),"-",0))+VALUE(SUBSTITUTE(_xlfn.XLOOKUP($A96, Course!$A:$A,Course!L:L),"-",0))</f>
        <v>88.89</v>
      </c>
      <c r="C96" s="11">
        <f>VALUE(SUBSTITUTE(_xlfn.XLOOKUP($A96, Course!$A:$A,Course!C:C),"-",0))</f>
        <v>100</v>
      </c>
      <c r="D96" s="11">
        <f>VALUE(SUBSTITUTE(_xlfn.XLOOKUP($A96, Course!$A:$A,Course!D:D),"-",0))</f>
        <v>100</v>
      </c>
      <c r="E96" s="11">
        <f>VALUE(SUBSTITUTE(_xlfn.XLOOKUP($A96, Course!$A:$A,Course!E:E),"-",0))</f>
        <v>50</v>
      </c>
      <c r="F96" s="11">
        <f>VALUE(SUBSTITUTE(_xlfn.XLOOKUP($A96, Course!$A:$A,Course!F:F),"-",0))</f>
        <v>85</v>
      </c>
      <c r="G96" s="10">
        <f>VALUE(SUBSTITUTE(_xlfn.XLOOKUP($A96, Course!$A:$A,Course!G:G),"-",0))+VALUE(SUBSTITUTE(_xlfn.XLOOKUP($A96, Course!$A:$A,Course!M:M),"-",0))</f>
        <v>90</v>
      </c>
      <c r="H96" s="11">
        <f>VALUE(SUBSTITUTE(_xlfn.XLOOKUP($A96, Course!$A:$A,Course!H:H),"-",0))</f>
        <v>80</v>
      </c>
      <c r="I96" s="11">
        <f>VALUE(SUBSTITUTE(_xlfn.XLOOKUP($A96, Course!$A:$A,Course!I:I),"-",0))</f>
        <v>85</v>
      </c>
      <c r="J96" s="11">
        <f>VALUE(SUBSTITUTE(_xlfn.XLOOKUP($A96, Course!$A:$A,Course!J:J),"-",0))</f>
        <v>70</v>
      </c>
      <c r="K96" s="11">
        <f>VALUE(SUBSTITUTE(_xlfn.XLOOKUP($A96, Course!$A:$A,Course!K:K),"-",0))</f>
        <v>80</v>
      </c>
      <c r="L96" s="5">
        <f>IFERROR(VALUE(SUBSTITUTE(_xlfn.XLOOKUP($A96,Exam!$A:$A,Exam!C:C),"-",0)),0)</f>
        <v>0</v>
      </c>
      <c r="M96">
        <f>IFERROR(VALUE(SUBSTITUTE(_xlfn.XLOOKUP($A96,Exam!$A:$A,Exam!D:D),"-",0)),0)</f>
        <v>0</v>
      </c>
      <c r="N96">
        <f>IFERROR(VALUE(SUBSTITUTE(_xlfn.XLOOKUP($A96,Exam!$A:$A,Exam!E:E),"-",0)),0)</f>
        <v>0</v>
      </c>
      <c r="O96">
        <f>IFERROR(VALUE(SUBSTITUTE(_xlfn.XLOOKUP($A96,Exam!$A:$A,Exam!F:F),"-",0)),0)</f>
        <v>0</v>
      </c>
      <c r="P96">
        <f>IFERROR(VALUE(SUBSTITUTE(_xlfn.XLOOKUP($A96,Exam!$A:$A,Exam!G:G),"-",0)),0)</f>
        <v>0</v>
      </c>
      <c r="Q96">
        <f>IFERROR(VALUE(SUBSTITUTE(_xlfn.XLOOKUP($A96,Exam!$A:$A,Exam!H:H),"-",0)),0)</f>
        <v>0</v>
      </c>
      <c r="R96">
        <f>IFERROR(VALUE(SUBSTITUTE(_xlfn.XLOOKUP($A96,Exam!$A:$A,Exam!I:I),"-",0)),0)</f>
        <v>0</v>
      </c>
      <c r="S96">
        <f>IFERROR(VALUE(SUBSTITUTE(_xlfn.XLOOKUP($A96,Exam!$A:$A,Exam!J:J),"-",0)),0)</f>
        <v>0</v>
      </c>
      <c r="T96">
        <f>IFERROR(VALUE(SUBSTITUTE(_xlfn.XLOOKUP($A96,Exam!$A:$A,Exam!K:K),"-",0)),0)</f>
        <v>0</v>
      </c>
      <c r="U96">
        <f>IFERROR(VALUE(SUBSTITUTE(_xlfn.XLOOKUP($A96,Exam!$A:$A,Exam!L:L),"-",0)),0)</f>
        <v>0</v>
      </c>
      <c r="V96" s="5">
        <f>VALUE(SUBSTITUTE(_xlfn.XLOOKUP($A96, Course!$A:$A,Course!N:N),"-",0))</f>
        <v>100</v>
      </c>
      <c r="W96">
        <f>VALUE(SUBSTITUTE(_xlfn.XLOOKUP($A96, Course!$A:$A,Course!O:O),"-",0))</f>
        <v>100</v>
      </c>
      <c r="X96">
        <f>VALUE(SUBSTITUTE(_xlfn.XLOOKUP($A96, Course!$A:$A,Course!P:P),"-",0))</f>
        <v>95</v>
      </c>
      <c r="Y96">
        <f>VALUE(SUBSTITUTE(_xlfn.XLOOKUP($A96, Course!$A:$A,Course!Q:Q),"-",0))</f>
        <v>100</v>
      </c>
      <c r="Z96">
        <f>VALUE(SUBSTITUTE(_xlfn.XLOOKUP($A96, Course!$A:$A,Course!R:R),"-",0))</f>
        <v>100</v>
      </c>
      <c r="AA96" s="7">
        <f>(MAX(B96,L96)+MAX(C96,M96)+MAX(D96,N96)+MAX(E96,O96)+MAX(F96,P96)+MAX(G96,Q96)+MAX(H96,R96)+MAX(I96,S96)+MAX(J96,T96)+MAX(K96,U96))/10</f>
        <v>82.888999999999996</v>
      </c>
      <c r="AB96" s="3">
        <f>IFERROR(AVERAGE(V96:Z96),0)</f>
        <v>99</v>
      </c>
      <c r="AC96" s="3">
        <f>ROUNDUP(0.7*AA96+0.3*AB96,0)</f>
        <v>88</v>
      </c>
      <c r="AD96">
        <f t="shared" si="1"/>
        <v>4</v>
      </c>
    </row>
    <row r="97" spans="1:30" x14ac:dyDescent="0.5">
      <c r="A97" s="1" t="s">
        <v>79</v>
      </c>
      <c r="B97" s="9">
        <f>VALUE(SUBSTITUTE(_xlfn.XLOOKUP($A97, Course!$A:$A,Course!B:B),"-",0))+VALUE(SUBSTITUTE(_xlfn.XLOOKUP($A97, Course!$A:$A,Course!L:L),"-",0))</f>
        <v>100</v>
      </c>
      <c r="C97" s="11">
        <f>VALUE(SUBSTITUTE(_xlfn.XLOOKUP($A97, Course!$A:$A,Course!C:C),"-",0))</f>
        <v>100</v>
      </c>
      <c r="D97" s="11">
        <f>VALUE(SUBSTITUTE(_xlfn.XLOOKUP($A97, Course!$A:$A,Course!D:D),"-",0))</f>
        <v>0</v>
      </c>
      <c r="E97" s="11">
        <f>VALUE(SUBSTITUTE(_xlfn.XLOOKUP($A97, Course!$A:$A,Course!E:E),"-",0))</f>
        <v>0</v>
      </c>
      <c r="F97" s="11">
        <f>VALUE(SUBSTITUTE(_xlfn.XLOOKUP($A97, Course!$A:$A,Course!F:F),"-",0))</f>
        <v>95</v>
      </c>
      <c r="G97" s="10">
        <f>VALUE(SUBSTITUTE(_xlfn.XLOOKUP($A97, Course!$A:$A,Course!G:G),"-",0))+VALUE(SUBSTITUTE(_xlfn.XLOOKUP($A97, Course!$A:$A,Course!M:M),"-",0))</f>
        <v>110</v>
      </c>
      <c r="H97" s="11">
        <f>VALUE(SUBSTITUTE(_xlfn.XLOOKUP($A97, Course!$A:$A,Course!H:H),"-",0))</f>
        <v>0</v>
      </c>
      <c r="I97" s="11">
        <f>VALUE(SUBSTITUTE(_xlfn.XLOOKUP($A97, Course!$A:$A,Course!I:I),"-",0))</f>
        <v>90</v>
      </c>
      <c r="J97" s="11">
        <f>VALUE(SUBSTITUTE(_xlfn.XLOOKUP($A97, Course!$A:$A,Course!J:J),"-",0))</f>
        <v>0</v>
      </c>
      <c r="K97" s="11">
        <f>VALUE(SUBSTITUTE(_xlfn.XLOOKUP($A97, Course!$A:$A,Course!K:K),"-",0))</f>
        <v>0</v>
      </c>
      <c r="L97" s="5">
        <f>IFERROR(VALUE(SUBSTITUTE(_xlfn.XLOOKUP($A97,Exam!$A:$A,Exam!C:C),"-",0)),0)</f>
        <v>0</v>
      </c>
      <c r="M97">
        <f>IFERROR(VALUE(SUBSTITUTE(_xlfn.XLOOKUP($A97,Exam!$A:$A,Exam!D:D),"-",0)),0)</f>
        <v>0</v>
      </c>
      <c r="N97">
        <f>IFERROR(VALUE(SUBSTITUTE(_xlfn.XLOOKUP($A97,Exam!$A:$A,Exam!E:E),"-",0)),0)</f>
        <v>95</v>
      </c>
      <c r="O97">
        <f>IFERROR(VALUE(SUBSTITUTE(_xlfn.XLOOKUP($A97,Exam!$A:$A,Exam!F:F),"-",0)),0)</f>
        <v>100</v>
      </c>
      <c r="P97">
        <f>IFERROR(VALUE(SUBSTITUTE(_xlfn.XLOOKUP($A97,Exam!$A:$A,Exam!G:G),"-",0)),0)</f>
        <v>0</v>
      </c>
      <c r="Q97">
        <f>IFERROR(VALUE(SUBSTITUTE(_xlfn.XLOOKUP($A97,Exam!$A:$A,Exam!H:H),"-",0)),0)</f>
        <v>0</v>
      </c>
      <c r="R97">
        <f>IFERROR(VALUE(SUBSTITUTE(_xlfn.XLOOKUP($A97,Exam!$A:$A,Exam!I:I),"-",0)),0)</f>
        <v>100</v>
      </c>
      <c r="S97">
        <f>IFERROR(VALUE(SUBSTITUTE(_xlfn.XLOOKUP($A97,Exam!$A:$A,Exam!J:J),"-",0)),0)</f>
        <v>0</v>
      </c>
      <c r="T97">
        <f>IFERROR(VALUE(SUBSTITUTE(_xlfn.XLOOKUP($A97,Exam!$A:$A,Exam!K:K),"-",0)),0)</f>
        <v>100</v>
      </c>
      <c r="U97">
        <f>IFERROR(VALUE(SUBSTITUTE(_xlfn.XLOOKUP($A97,Exam!$A:$A,Exam!L:L),"-",0)),0)</f>
        <v>100</v>
      </c>
      <c r="V97" s="5">
        <f>VALUE(SUBSTITUTE(_xlfn.XLOOKUP($A97, Course!$A:$A,Course!N:N),"-",0))</f>
        <v>100</v>
      </c>
      <c r="W97">
        <f>VALUE(SUBSTITUTE(_xlfn.XLOOKUP($A97, Course!$A:$A,Course!O:O),"-",0))</f>
        <v>100</v>
      </c>
      <c r="X97">
        <f>VALUE(SUBSTITUTE(_xlfn.XLOOKUP($A97, Course!$A:$A,Course!P:P),"-",0))</f>
        <v>100</v>
      </c>
      <c r="Y97">
        <f>VALUE(SUBSTITUTE(_xlfn.XLOOKUP($A97, Course!$A:$A,Course!Q:Q),"-",0))</f>
        <v>100</v>
      </c>
      <c r="Z97">
        <f>VALUE(SUBSTITUTE(_xlfn.XLOOKUP($A97, Course!$A:$A,Course!R:R),"-",0))</f>
        <v>100</v>
      </c>
      <c r="AA97" s="7">
        <f>(MAX(B97,L97)+MAX(C97,M97)+MAX(D97,N97)+MAX(E97,O97)+MAX(F97,P97)+MAX(G97,Q97)+MAX(H97,R97)+MAX(I97,S97)+MAX(J97,T97)+MAX(K97,U97))/10</f>
        <v>99</v>
      </c>
      <c r="AB97" s="3">
        <f>IFERROR(AVERAGE(V97:Z97),0)</f>
        <v>100</v>
      </c>
      <c r="AC97" s="3">
        <f>ROUNDUP(0.7*AA97+0.3*AB97,0)</f>
        <v>100</v>
      </c>
      <c r="AD97">
        <f t="shared" si="1"/>
        <v>5</v>
      </c>
    </row>
    <row r="98" spans="1:30" x14ac:dyDescent="0.5">
      <c r="A98" s="1" t="s">
        <v>108</v>
      </c>
      <c r="B98" s="9">
        <f>VALUE(SUBSTITUTE(_xlfn.XLOOKUP($A98, Course!$A:$A,Course!B:B),"-",0))+VALUE(SUBSTITUTE(_xlfn.XLOOKUP($A98, Course!$A:$A,Course!L:L),"-",0))</f>
        <v>120</v>
      </c>
      <c r="C98" s="11">
        <f>VALUE(SUBSTITUTE(_xlfn.XLOOKUP($A98, Course!$A:$A,Course!C:C),"-",0))</f>
        <v>100</v>
      </c>
      <c r="D98" s="11">
        <f>VALUE(SUBSTITUTE(_xlfn.XLOOKUP($A98, Course!$A:$A,Course!D:D),"-",0))</f>
        <v>100</v>
      </c>
      <c r="E98" s="11">
        <f>VALUE(SUBSTITUTE(_xlfn.XLOOKUP($A98, Course!$A:$A,Course!E:E),"-",0))</f>
        <v>45</v>
      </c>
      <c r="F98" s="11">
        <f>VALUE(SUBSTITUTE(_xlfn.XLOOKUP($A98, Course!$A:$A,Course!F:F),"-",0))</f>
        <v>93</v>
      </c>
      <c r="G98" s="10">
        <f>VALUE(SUBSTITUTE(_xlfn.XLOOKUP($A98, Course!$A:$A,Course!G:G),"-",0))+VALUE(SUBSTITUTE(_xlfn.XLOOKUP($A98, Course!$A:$A,Course!M:M),"-",0))</f>
        <v>105</v>
      </c>
      <c r="H98" s="11">
        <f>VALUE(SUBSTITUTE(_xlfn.XLOOKUP($A98, Course!$A:$A,Course!H:H),"-",0))</f>
        <v>100</v>
      </c>
      <c r="I98" s="11">
        <f>VALUE(SUBSTITUTE(_xlfn.XLOOKUP($A98, Course!$A:$A,Course!I:I),"-",0))</f>
        <v>90</v>
      </c>
      <c r="J98" s="11">
        <f>VALUE(SUBSTITUTE(_xlfn.XLOOKUP($A98, Course!$A:$A,Course!J:J),"-",0))</f>
        <v>90</v>
      </c>
      <c r="K98" s="11">
        <f>VALUE(SUBSTITUTE(_xlfn.XLOOKUP($A98, Course!$A:$A,Course!K:K),"-",0))</f>
        <v>100</v>
      </c>
      <c r="L98" s="5">
        <f>IFERROR(VALUE(SUBSTITUTE(_xlfn.XLOOKUP($A98,Exam!$A:$A,Exam!C:C),"-",0)),0)</f>
        <v>0</v>
      </c>
      <c r="M98">
        <f>IFERROR(VALUE(SUBSTITUTE(_xlfn.XLOOKUP($A98,Exam!$A:$A,Exam!D:D),"-",0)),0)</f>
        <v>0</v>
      </c>
      <c r="N98">
        <f>IFERROR(VALUE(SUBSTITUTE(_xlfn.XLOOKUP($A98,Exam!$A:$A,Exam!E:E),"-",0)),0)</f>
        <v>0</v>
      </c>
      <c r="O98">
        <f>IFERROR(VALUE(SUBSTITUTE(_xlfn.XLOOKUP($A98,Exam!$A:$A,Exam!F:F),"-",0)),0)</f>
        <v>100</v>
      </c>
      <c r="P98">
        <f>IFERROR(VALUE(SUBSTITUTE(_xlfn.XLOOKUP($A98,Exam!$A:$A,Exam!G:G),"-",0)),0)</f>
        <v>100</v>
      </c>
      <c r="Q98">
        <f>IFERROR(VALUE(SUBSTITUTE(_xlfn.XLOOKUP($A98,Exam!$A:$A,Exam!H:H),"-",0)),0)</f>
        <v>100</v>
      </c>
      <c r="R98">
        <f>IFERROR(VALUE(SUBSTITUTE(_xlfn.XLOOKUP($A98,Exam!$A:$A,Exam!I:I),"-",0)),0)</f>
        <v>0</v>
      </c>
      <c r="S98">
        <f>IFERROR(VALUE(SUBSTITUTE(_xlfn.XLOOKUP($A98,Exam!$A:$A,Exam!J:J),"-",0)),0)</f>
        <v>100</v>
      </c>
      <c r="T98">
        <f>IFERROR(VALUE(SUBSTITUTE(_xlfn.XLOOKUP($A98,Exam!$A:$A,Exam!K:K),"-",0)),0)</f>
        <v>90</v>
      </c>
      <c r="U98">
        <f>IFERROR(VALUE(SUBSTITUTE(_xlfn.XLOOKUP($A98,Exam!$A:$A,Exam!L:L),"-",0)),0)</f>
        <v>0</v>
      </c>
      <c r="V98" s="5">
        <f>VALUE(SUBSTITUTE(_xlfn.XLOOKUP($A98, Course!$A:$A,Course!N:N),"-",0))</f>
        <v>100</v>
      </c>
      <c r="W98">
        <f>VALUE(SUBSTITUTE(_xlfn.XLOOKUP($A98, Course!$A:$A,Course!O:O),"-",0))</f>
        <v>100</v>
      </c>
      <c r="X98">
        <f>VALUE(SUBSTITUTE(_xlfn.XLOOKUP($A98, Course!$A:$A,Course!P:P),"-",0))</f>
        <v>100</v>
      </c>
      <c r="Y98">
        <f>VALUE(SUBSTITUTE(_xlfn.XLOOKUP($A98, Course!$A:$A,Course!Q:Q),"-",0))</f>
        <v>100</v>
      </c>
      <c r="Z98">
        <f>VALUE(SUBSTITUTE(_xlfn.XLOOKUP($A98, Course!$A:$A,Course!R:R),"-",0))</f>
        <v>100</v>
      </c>
      <c r="AA98" s="7">
        <f>(MAX(B98,L98)+MAX(C98,M98)+MAX(D98,N98)+MAX(E98,O98)+MAX(F98,P98)+MAX(G98,Q98)+MAX(H98,R98)+MAX(I98,S98)+MAX(J98,T98)+MAX(K98,U98))/10</f>
        <v>101.5</v>
      </c>
      <c r="AB98" s="3">
        <f>IFERROR(AVERAGE(V98:Z98),0)</f>
        <v>100</v>
      </c>
      <c r="AC98" s="3">
        <f>ROUNDUP(0.7*AA98+0.3*AB98,0)</f>
        <v>102</v>
      </c>
      <c r="AD98">
        <f t="shared" si="1"/>
        <v>5</v>
      </c>
    </row>
    <row r="99" spans="1:30" x14ac:dyDescent="0.5">
      <c r="A99" s="1" t="s">
        <v>100</v>
      </c>
      <c r="B99" s="9">
        <f>VALUE(SUBSTITUTE(_xlfn.XLOOKUP($A99, Course!$A:$A,Course!B:B),"-",0))+VALUE(SUBSTITUTE(_xlfn.XLOOKUP($A99, Course!$A:$A,Course!L:L),"-",0))</f>
        <v>85.56</v>
      </c>
      <c r="C99" s="11">
        <f>VALUE(SUBSTITUTE(_xlfn.XLOOKUP($A99, Course!$A:$A,Course!C:C),"-",0))</f>
        <v>0</v>
      </c>
      <c r="D99" s="11">
        <f>VALUE(SUBSTITUTE(_xlfn.XLOOKUP($A99, Course!$A:$A,Course!D:D),"-",0))</f>
        <v>0</v>
      </c>
      <c r="E99" s="11">
        <f>VALUE(SUBSTITUTE(_xlfn.XLOOKUP($A99, Course!$A:$A,Course!E:E),"-",0))</f>
        <v>50</v>
      </c>
      <c r="F99" s="11">
        <f>VALUE(SUBSTITUTE(_xlfn.XLOOKUP($A99, Course!$A:$A,Course!F:F),"-",0))</f>
        <v>0</v>
      </c>
      <c r="G99" s="10">
        <f>VALUE(SUBSTITUTE(_xlfn.XLOOKUP($A99, Course!$A:$A,Course!G:G),"-",0))+VALUE(SUBSTITUTE(_xlfn.XLOOKUP($A99, Course!$A:$A,Course!M:M),"-",0))</f>
        <v>0</v>
      </c>
      <c r="H99" s="11">
        <f>VALUE(SUBSTITUTE(_xlfn.XLOOKUP($A99, Course!$A:$A,Course!H:H),"-",0))</f>
        <v>0</v>
      </c>
      <c r="I99" s="11">
        <f>VALUE(SUBSTITUTE(_xlfn.XLOOKUP($A99, Course!$A:$A,Course!I:I),"-",0))</f>
        <v>0</v>
      </c>
      <c r="J99" s="11">
        <f>VALUE(SUBSTITUTE(_xlfn.XLOOKUP($A99, Course!$A:$A,Course!J:J),"-",0))</f>
        <v>0</v>
      </c>
      <c r="K99" s="11">
        <f>VALUE(SUBSTITUTE(_xlfn.XLOOKUP($A99, Course!$A:$A,Course!K:K),"-",0))</f>
        <v>0</v>
      </c>
      <c r="L99" s="5">
        <f>IFERROR(VALUE(SUBSTITUTE(_xlfn.XLOOKUP($A99,Exam!$A:$A,Exam!C:C),"-",0)),0)</f>
        <v>0</v>
      </c>
      <c r="M99">
        <f>IFERROR(VALUE(SUBSTITUTE(_xlfn.XLOOKUP($A99,Exam!$A:$A,Exam!D:D),"-",0)),0)</f>
        <v>0</v>
      </c>
      <c r="N99">
        <f>IFERROR(VALUE(SUBSTITUTE(_xlfn.XLOOKUP($A99,Exam!$A:$A,Exam!E:E),"-",0)),0)</f>
        <v>0</v>
      </c>
      <c r="O99">
        <f>IFERROR(VALUE(SUBSTITUTE(_xlfn.XLOOKUP($A99,Exam!$A:$A,Exam!F:F),"-",0)),0)</f>
        <v>0</v>
      </c>
      <c r="P99">
        <f>IFERROR(VALUE(SUBSTITUTE(_xlfn.XLOOKUP($A99,Exam!$A:$A,Exam!G:G),"-",0)),0)</f>
        <v>0</v>
      </c>
      <c r="Q99">
        <f>IFERROR(VALUE(SUBSTITUTE(_xlfn.XLOOKUP($A99,Exam!$A:$A,Exam!H:H),"-",0)),0)</f>
        <v>0</v>
      </c>
      <c r="R99">
        <f>IFERROR(VALUE(SUBSTITUTE(_xlfn.XLOOKUP($A99,Exam!$A:$A,Exam!I:I),"-",0)),0)</f>
        <v>0</v>
      </c>
      <c r="S99">
        <f>IFERROR(VALUE(SUBSTITUTE(_xlfn.XLOOKUP($A99,Exam!$A:$A,Exam!J:J),"-",0)),0)</f>
        <v>0</v>
      </c>
      <c r="T99">
        <f>IFERROR(VALUE(SUBSTITUTE(_xlfn.XLOOKUP($A99,Exam!$A:$A,Exam!K:K),"-",0)),0)</f>
        <v>0</v>
      </c>
      <c r="U99">
        <f>IFERROR(VALUE(SUBSTITUTE(_xlfn.XLOOKUP($A99,Exam!$A:$A,Exam!L:L),"-",0)),0)</f>
        <v>0</v>
      </c>
      <c r="V99" s="5">
        <f>VALUE(SUBSTITUTE(_xlfn.XLOOKUP($A99, Course!$A:$A,Course!N:N),"-",0))</f>
        <v>97</v>
      </c>
      <c r="W99">
        <f>VALUE(SUBSTITUTE(_xlfn.XLOOKUP($A99, Course!$A:$A,Course!O:O),"-",0))</f>
        <v>77</v>
      </c>
      <c r="X99">
        <f>VALUE(SUBSTITUTE(_xlfn.XLOOKUP($A99, Course!$A:$A,Course!P:P),"-",0))</f>
        <v>0</v>
      </c>
      <c r="Y99">
        <f>VALUE(SUBSTITUTE(_xlfn.XLOOKUP($A99, Course!$A:$A,Course!Q:Q),"-",0))</f>
        <v>0</v>
      </c>
      <c r="Z99">
        <f>VALUE(SUBSTITUTE(_xlfn.XLOOKUP($A99, Course!$A:$A,Course!R:R),"-",0))</f>
        <v>0</v>
      </c>
      <c r="AA99" s="7">
        <f>(MAX(B99,L99)+MAX(C99,M99)+MAX(D99,N99)+MAX(E99,O99)+MAX(F99,P99)+MAX(G99,Q99)+MAX(H99,R99)+MAX(I99,S99)+MAX(J99,T99)+MAX(K99,U99))/10</f>
        <v>13.556000000000001</v>
      </c>
      <c r="AB99" s="3">
        <f>IFERROR(AVERAGE(V99:Z99),0)</f>
        <v>34.799999999999997</v>
      </c>
      <c r="AC99" s="3">
        <f>ROUNDUP(0.7*AA99+0.3*AB99,0)</f>
        <v>20</v>
      </c>
      <c r="AD99">
        <f t="shared" si="1"/>
        <v>0</v>
      </c>
    </row>
    <row r="100" spans="1:30" x14ac:dyDescent="0.5">
      <c r="A100" s="1"/>
    </row>
    <row r="101" spans="1:30" x14ac:dyDescent="0.5">
      <c r="A101" s="1"/>
    </row>
    <row r="102" spans="1:30" x14ac:dyDescent="0.5">
      <c r="A102" s="1"/>
    </row>
    <row r="103" spans="1:30" x14ac:dyDescent="0.5">
      <c r="A103" s="1"/>
    </row>
    <row r="104" spans="1:30" x14ac:dyDescent="0.5">
      <c r="A104" s="1"/>
    </row>
    <row r="105" spans="1:30" x14ac:dyDescent="0.5">
      <c r="A105" s="1"/>
    </row>
    <row r="106" spans="1:30" x14ac:dyDescent="0.5">
      <c r="A106" s="1"/>
    </row>
    <row r="107" spans="1:30" x14ac:dyDescent="0.5">
      <c r="A107" s="1"/>
    </row>
    <row r="108" spans="1:30" x14ac:dyDescent="0.5">
      <c r="A108" s="1"/>
    </row>
    <row r="109" spans="1:30" x14ac:dyDescent="0.5">
      <c r="A109" s="1"/>
    </row>
    <row r="110" spans="1:30" x14ac:dyDescent="0.5">
      <c r="A110" s="1"/>
    </row>
    <row r="111" spans="1:30" x14ac:dyDescent="0.5">
      <c r="A111" s="1"/>
    </row>
    <row r="112" spans="1:30" x14ac:dyDescent="0.5">
      <c r="A112" s="1"/>
    </row>
    <row r="113" spans="1:1" x14ac:dyDescent="0.5">
      <c r="A113" s="1"/>
    </row>
  </sheetData>
  <sortState xmlns:xlrd2="http://schemas.microsoft.com/office/spreadsheetml/2017/richdata2" ref="A2:AD126">
    <sortCondition ref="A1:A1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</vt:lpstr>
      <vt:lpstr>Exam</vt:lpstr>
      <vt:lpstr>Final Grades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Repo Joona</cp:lastModifiedBy>
  <cp:revision/>
  <dcterms:created xsi:type="dcterms:W3CDTF">2023-12-08T14:10:19Z</dcterms:created>
  <dcterms:modified xsi:type="dcterms:W3CDTF">2023-12-22T16:13:42Z</dcterms:modified>
  <cp:category/>
  <cp:contentStatus/>
</cp:coreProperties>
</file>