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xr:revisionPtr revIDLastSave="0" documentId="8_{F9D63755-0CA6-47C3-A65D-5C66DE48AEF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0" i="1"/>
  <c r="C9" i="1"/>
  <c r="D9" i="1" s="1"/>
  <c r="C8" i="1"/>
  <c r="C11" i="1" l="1"/>
  <c r="D8" i="1"/>
  <c r="B19" i="1" s="1"/>
  <c r="C19" i="1"/>
</calcChain>
</file>

<file path=xl/sharedStrings.xml><?xml version="1.0" encoding="utf-8"?>
<sst xmlns="http://schemas.openxmlformats.org/spreadsheetml/2006/main" count="30" uniqueCount="28">
  <si>
    <t>Changeable variables are marked in a grey cell</t>
  </si>
  <si>
    <r>
      <rPr>
        <b/>
        <sz val="12"/>
        <color rgb="FFFF0000"/>
        <rFont val="Arial"/>
      </rPr>
      <t>To make the recipe more plastic:</t>
    </r>
    <r>
      <rPr>
        <sz val="12"/>
        <color rgb="FF000000"/>
        <rFont val="Arial"/>
      </rPr>
      <t xml:space="preserve">  add bentonite as a plasticizer in the first mixing stage of the binder. Add 2-3% of the total weight.</t>
    </r>
  </si>
  <si>
    <t>Please, only change the variables in the grey cells</t>
  </si>
  <si>
    <r>
      <rPr>
        <b/>
        <sz val="12"/>
        <color rgb="FFFF0000"/>
        <rFont val="Arial"/>
      </rPr>
      <t xml:space="preserve">To make the recipe more liquid: </t>
    </r>
    <r>
      <rPr>
        <sz val="12"/>
        <color rgb="FF000000"/>
        <rFont val="Arial"/>
      </rPr>
      <t xml:space="preserve"> reduce the amount of filler</t>
    </r>
  </si>
  <si>
    <t>Copy / Paste the entire calculation below to start a new recipe</t>
  </si>
  <si>
    <t>Filler can be Feldspar, Chamotte, etc.</t>
  </si>
  <si>
    <t>TAG: DATE - FILLER</t>
  </si>
  <si>
    <t>CASTING RECIPE</t>
  </si>
  <si>
    <t>Ingredients</t>
  </si>
  <si>
    <t>Type/description</t>
  </si>
  <si>
    <t>Weight in %</t>
  </si>
  <si>
    <t>Weight, g</t>
  </si>
  <si>
    <t>Alkali silicate</t>
  </si>
  <si>
    <t>Sodium silicate</t>
  </si>
  <si>
    <t>Metakaolin</t>
  </si>
  <si>
    <t>Filler</t>
  </si>
  <si>
    <t>X</t>
  </si>
  <si>
    <t>TOTAL</t>
  </si>
  <si>
    <t>Plasticizer</t>
  </si>
  <si>
    <t>Mixing time, binder +plasticizer (min)</t>
  </si>
  <si>
    <t>Mixing time, filler (min)</t>
  </si>
  <si>
    <t>Hardening time (hrs)</t>
  </si>
  <si>
    <t>Hardening temperature (°C)</t>
  </si>
  <si>
    <t>Ratios</t>
  </si>
  <si>
    <t>Silicate:metakaolin</t>
  </si>
  <si>
    <t>Binder:filler</t>
  </si>
  <si>
    <t>Quality of end result</t>
  </si>
  <si>
    <t>Other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</si>
</sst>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color rgb="FF000000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Arial"/>
      <scheme val="minor"/>
    </font>
    <font>
      <b/>
      <sz val="12"/>
      <color rgb="FFFF0000"/>
      <name val="Arial"/>
      <scheme val="minor"/>
    </font>
    <font>
      <b/>
      <sz val="14"/>
      <color rgb="FFFFFFFF"/>
      <name val="Calibri"/>
    </font>
    <font>
      <b/>
      <sz val="14"/>
      <color rgb="FFFFFFFF"/>
      <name val="Arial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b/>
      <sz val="12"/>
      <color rgb="FFFF000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C0C0C"/>
        <bgColor rgb="FF0C0C0C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/>
    <xf numFmtId="0" fontId="9" fillId="0" borderId="4" xfId="0" applyFont="1" applyBorder="1"/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4" xfId="0" applyFont="1" applyBorder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4" fontId="10" fillId="2" borderId="0" xfId="0" applyNumberFormat="1" applyFont="1" applyFill="1" applyAlignment="1">
      <alignment horizontal="center"/>
    </xf>
    <xf numFmtId="0" fontId="3" fillId="0" borderId="6" xfId="0" applyFont="1" applyBorder="1"/>
    <xf numFmtId="0" fontId="10" fillId="2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3" fillId="0" borderId="7" xfId="0" applyFont="1" applyBorder="1"/>
    <xf numFmtId="49" fontId="3" fillId="0" borderId="8" xfId="0" applyNumberFormat="1" applyFont="1" applyBorder="1"/>
    <xf numFmtId="9" fontId="3" fillId="0" borderId="8" xfId="0" applyNumberFormat="1" applyFont="1" applyBorder="1"/>
    <xf numFmtId="2" fontId="3" fillId="0" borderId="9" xfId="0" applyNumberFormat="1" applyFont="1" applyBorder="1"/>
    <xf numFmtId="0" fontId="10" fillId="0" borderId="7" xfId="0" applyFont="1" applyBorder="1"/>
    <xf numFmtId="2" fontId="10" fillId="0" borderId="8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10" xfId="0" applyFont="1" applyBorder="1"/>
    <xf numFmtId="2" fontId="10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10" fillId="5" borderId="8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5" xfId="0" applyFont="1" applyBorder="1" applyAlignment="1"/>
    <xf numFmtId="0" fontId="3" fillId="2" borderId="0" xfId="0" applyFont="1" applyFill="1" applyAlignment="1"/>
    <xf numFmtId="0" fontId="3" fillId="2" borderId="8" xfId="0" applyFont="1" applyFill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5" borderId="8" xfId="0" applyFont="1" applyFill="1" applyBorder="1" applyAlignment="1"/>
    <xf numFmtId="0" fontId="8" fillId="5" borderId="9" xfId="0" applyFont="1" applyFill="1" applyBorder="1" applyAlignment="1"/>
    <xf numFmtId="0" fontId="8" fillId="5" borderId="2" xfId="0" applyFont="1" applyFill="1" applyBorder="1" applyAlignment="1"/>
    <xf numFmtId="0" fontId="8" fillId="5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1"/>
  <sheetViews>
    <sheetView tabSelected="1" workbookViewId="0">
      <selection activeCell="E24" sqref="E24"/>
    </sheetView>
  </sheetViews>
  <sheetFormatPr defaultColWidth="12.5703125" defaultRowHeight="15.75" customHeight="1"/>
  <cols>
    <col min="1" max="1" width="35.42578125" customWidth="1"/>
    <col min="2" max="2" width="33" customWidth="1"/>
    <col min="3" max="3" width="36" customWidth="1"/>
    <col min="4" max="4" width="99.7109375" customWidth="1"/>
  </cols>
  <sheetData>
    <row r="1" spans="1:5">
      <c r="A1" s="26" t="s">
        <v>0</v>
      </c>
      <c r="B1" s="32"/>
      <c r="C1" s="33" t="s">
        <v>1</v>
      </c>
      <c r="D1" s="32"/>
      <c r="E1" s="1"/>
    </row>
    <row r="2" spans="1:5">
      <c r="A2" s="26" t="s">
        <v>2</v>
      </c>
      <c r="B2" s="32"/>
      <c r="C2" s="33" t="s">
        <v>3</v>
      </c>
      <c r="D2" s="32"/>
      <c r="E2" s="1"/>
    </row>
    <row r="3" spans="1:5">
      <c r="A3" s="2" t="s">
        <v>4</v>
      </c>
      <c r="C3" s="3" t="s">
        <v>5</v>
      </c>
      <c r="E3" s="1"/>
    </row>
    <row r="4" spans="1:5">
      <c r="E4" s="1"/>
    </row>
    <row r="5" spans="1:5">
      <c r="E5" s="1"/>
    </row>
    <row r="6" spans="1:5">
      <c r="A6" s="4" t="s">
        <v>6</v>
      </c>
      <c r="B6" s="28" t="s">
        <v>7</v>
      </c>
      <c r="C6" s="34"/>
      <c r="D6" s="35"/>
      <c r="E6" s="1"/>
    </row>
    <row r="7" spans="1:5">
      <c r="A7" s="5" t="s">
        <v>8</v>
      </c>
      <c r="B7" s="6" t="s">
        <v>9</v>
      </c>
      <c r="C7" s="6" t="s">
        <v>10</v>
      </c>
      <c r="D7" s="7" t="s">
        <v>11</v>
      </c>
      <c r="E7" s="1"/>
    </row>
    <row r="8" spans="1:5">
      <c r="A8" s="8" t="s">
        <v>12</v>
      </c>
      <c r="B8" s="9" t="s">
        <v>13</v>
      </c>
      <c r="C8" s="10">
        <f>C9*1.97</f>
        <v>33.164983164983163</v>
      </c>
      <c r="D8" s="11">
        <f>(D11*C8%)</f>
        <v>165.82491582491582</v>
      </c>
      <c r="E8" s="1"/>
    </row>
    <row r="9" spans="1:5">
      <c r="A9" s="8" t="s">
        <v>14</v>
      </c>
      <c r="B9" s="9" t="s">
        <v>14</v>
      </c>
      <c r="C9" s="10">
        <f>(100-C10)/2.97</f>
        <v>16.835016835016834</v>
      </c>
      <c r="D9" s="11">
        <f>(D11*C9%)</f>
        <v>84.175084175084166</v>
      </c>
      <c r="E9" s="1"/>
    </row>
    <row r="10" spans="1:5">
      <c r="A10" s="8" t="s">
        <v>15</v>
      </c>
      <c r="B10" s="31" t="s">
        <v>16</v>
      </c>
      <c r="C10" s="12">
        <v>50</v>
      </c>
      <c r="D10" s="11">
        <f>D11*C10%</f>
        <v>250</v>
      </c>
      <c r="E10" s="1"/>
    </row>
    <row r="11" spans="1:5">
      <c r="A11" s="13" t="s">
        <v>17</v>
      </c>
      <c r="B11" s="1"/>
      <c r="C11" s="10">
        <f>SUM(C8:C10)</f>
        <v>100</v>
      </c>
      <c r="D11" s="14">
        <v>500</v>
      </c>
      <c r="E11" s="1"/>
    </row>
    <row r="12" spans="1:5">
      <c r="A12" s="8" t="s">
        <v>18</v>
      </c>
      <c r="B12" s="31" t="s">
        <v>16</v>
      </c>
      <c r="C12" s="15">
        <v>0</v>
      </c>
      <c r="D12" s="11">
        <f>D11*C12%</f>
        <v>0</v>
      </c>
      <c r="E12" s="1"/>
    </row>
    <row r="13" spans="1:5">
      <c r="A13" s="16"/>
      <c r="B13" s="17"/>
      <c r="C13" s="18"/>
      <c r="D13" s="19"/>
      <c r="E13" s="1"/>
    </row>
    <row r="14" spans="1:5">
      <c r="A14" s="5" t="s">
        <v>19</v>
      </c>
      <c r="B14" s="25">
        <v>10</v>
      </c>
      <c r="C14" s="32"/>
      <c r="D14" s="36"/>
      <c r="E14" s="1"/>
    </row>
    <row r="15" spans="1:5">
      <c r="A15" s="5" t="s">
        <v>20</v>
      </c>
      <c r="B15" s="25">
        <v>10</v>
      </c>
      <c r="C15" s="32"/>
      <c r="D15" s="36"/>
      <c r="E15" s="1"/>
    </row>
    <row r="16" spans="1:5">
      <c r="A16" s="8" t="s">
        <v>21</v>
      </c>
      <c r="B16" s="37"/>
      <c r="C16" s="32"/>
      <c r="D16" s="36"/>
      <c r="E16" s="1"/>
    </row>
    <row r="17" spans="1:5">
      <c r="A17" s="20" t="s">
        <v>22</v>
      </c>
      <c r="B17" s="38"/>
      <c r="C17" s="39"/>
      <c r="D17" s="40"/>
      <c r="E17" s="1"/>
    </row>
    <row r="18" spans="1:5">
      <c r="A18" s="5" t="s">
        <v>23</v>
      </c>
      <c r="B18" s="6" t="s">
        <v>24</v>
      </c>
      <c r="C18" s="27" t="s">
        <v>25</v>
      </c>
      <c r="D18" s="36"/>
      <c r="E18" s="1"/>
    </row>
    <row r="19" spans="1:5">
      <c r="A19" s="16"/>
      <c r="B19" s="21">
        <f>D8/D9</f>
        <v>1.9700000000000002</v>
      </c>
      <c r="C19" s="24">
        <f>D10/(D8+D9)</f>
        <v>1</v>
      </c>
      <c r="D19" s="40"/>
    </row>
    <row r="20" spans="1:5">
      <c r="A20" s="22" t="s">
        <v>26</v>
      </c>
      <c r="B20" s="29"/>
      <c r="C20" s="41"/>
      <c r="D20" s="42"/>
    </row>
    <row r="21" spans="1:5">
      <c r="A21" s="23" t="s">
        <v>27</v>
      </c>
      <c r="B21" s="30"/>
      <c r="C21" s="43"/>
      <c r="D21" s="44"/>
    </row>
  </sheetData>
  <sheetProtection sheet="1" objects="1" scenarios="1" formatCells="0" insertColumns="0" insertRows="0"/>
  <protectedRanges>
    <protectedRange sqref="C12 C10 D11 B16 B17 B20 B21" name="Range1"/>
    <protectedRange sqref="B10 B12" name="Range2"/>
  </protectedRanges>
  <mergeCells count="13">
    <mergeCell ref="B21:D21"/>
    <mergeCell ref="C18:D18"/>
    <mergeCell ref="B6:D6"/>
    <mergeCell ref="B14:D14"/>
    <mergeCell ref="A1:B1"/>
    <mergeCell ref="C1:D1"/>
    <mergeCell ref="C2:D2"/>
    <mergeCell ref="A2:B2"/>
    <mergeCell ref="B20:D20"/>
    <mergeCell ref="C19:D19"/>
    <mergeCell ref="B17:D17"/>
    <mergeCell ref="B16:D16"/>
    <mergeCell ref="B15:D15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2024-03-14T14:29:46Z</dcterms:created>
  <dcterms:modified xsi:type="dcterms:W3CDTF">2024-03-14T14:29:46Z</dcterms:modified>
  <cp:category/>
  <cp:contentStatus/>
</cp:coreProperties>
</file>