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me.org.aalto.fi\heikkij9\data\Documents\"/>
    </mc:Choice>
  </mc:AlternateContent>
  <bookViews>
    <workbookView xWindow="0" yWindow="0" windowWidth="28800" windowHeight="11400"/>
  </bookViews>
  <sheets>
    <sheet name="Osallistujat_30A03000_20190107" sheetId="1" r:id="rId1"/>
  </sheets>
  <calcPr calcId="162913"/>
</workbook>
</file>

<file path=xl/calcChain.xml><?xml version="1.0" encoding="utf-8"?>
<calcChain xmlns="http://schemas.openxmlformats.org/spreadsheetml/2006/main">
  <c r="A51" i="1" l="1"/>
  <c r="A50" i="1"/>
  <c r="A49" i="1"/>
  <c r="A48" i="1"/>
  <c r="A47" i="1"/>
  <c r="A46" i="1"/>
  <c r="A45" i="1"/>
  <c r="A43" i="1"/>
  <c r="A42" i="1"/>
  <c r="A40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9" i="1"/>
  <c r="A8" i="1"/>
  <c r="A7" i="1"/>
  <c r="A6" i="1"/>
  <c r="A44" i="1"/>
  <c r="A41" i="1"/>
  <c r="A10" i="1"/>
</calcChain>
</file>

<file path=xl/sharedStrings.xml><?xml version="1.0" encoding="utf-8"?>
<sst xmlns="http://schemas.openxmlformats.org/spreadsheetml/2006/main" count="18" uniqueCount="18">
  <si>
    <t>30A03000</t>
  </si>
  <si>
    <t>Opiskelijanumero</t>
  </si>
  <si>
    <t>Arvosana</t>
  </si>
  <si>
    <t xml:space="preserve">Talousmatematiikan perusteet, loppukokeen 6.5.2019 arvosanat </t>
  </si>
  <si>
    <t xml:space="preserve">Arvostelu ja arvosanarajat ovat samanlaiset kuin välikokeilla tentiittäessä. </t>
  </si>
  <si>
    <t>vastaavanlaiset kuin välikokeilla tentittäessä.</t>
  </si>
  <si>
    <t>Tästä on tarkemmin kotisivulla syksyn tuloslistassa.</t>
  </si>
  <si>
    <t>Sähköposti ei kuitenkaan sovi tällaiseen keskusteluun.</t>
  </si>
  <si>
    <t xml:space="preserve"> välikoetulosten tuloslistassa.</t>
  </si>
  <si>
    <t>Jos joku haluaa keskustella kurssista, kokeista, arvostelusta yms., olen tavattavissa sitä varten ke 15-16 salissa U1.</t>
  </si>
  <si>
    <t>Vastaava tilaisuus järjestyy myös seuraavan loppukokeen jälkeen.</t>
  </si>
  <si>
    <t xml:space="preserve">  ke 22.5. klo 15-16 salissa U1.                                   </t>
  </si>
  <si>
    <t>sitä varten ke 22.5. klo 15-16 salissa U1.</t>
  </si>
  <si>
    <t>Seuraava loppukoe on pe 31.5. klo 14-17. Tämä ylimääräinen koe on jäänyt oodiin hallintoihmisten virheen takia,</t>
  </si>
  <si>
    <t>mutta se pidetään, koska monet ovat siihen hyvässä uskossa jo ilmoittautuneet.</t>
  </si>
  <si>
    <t>Myös syksyn alun ohjeissa ilmoitettu loppukoe pidetään. Opintotoimisto ilmoittaa tarkan ajan, kun on sen päättänyt.</t>
  </si>
  <si>
    <t xml:space="preserve">Näihin kokeisiin on kaikkien kokeeseen tulevien ilmoittauduttava oodissa. </t>
  </si>
  <si>
    <t>Juha Heikkilä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</si>
</sst>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 wrapText="1"/>
    </xf>
    <xf numFmtId="0" fontId="0" fillId="0" borderId="0" xfId="0" applyFill="1"/>
    <xf numFmtId="0" fontId="0" fillId="0" borderId="0" xfId="0" applyBorder="1"/>
    <xf numFmtId="0" fontId="16" fillId="0" borderId="11" xfId="0" applyFont="1" applyBorder="1"/>
    <xf numFmtId="0" fontId="0" fillId="0" borderId="11" xfId="0" applyBorder="1"/>
    <xf numFmtId="0" fontId="0" fillId="0" borderId="12" xfId="0" applyBorder="1"/>
    <xf numFmtId="0" fontId="16" fillId="0" borderId="13" xfId="0" applyFont="1" applyBorder="1"/>
    <xf numFmtId="0" fontId="19" fillId="0" borderId="0" xfId="0" applyFont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1"/>
  <sheetViews>
    <sheetView showGridLines="0" tabSelected="1" workbookViewId="0">
      <selection activeCell="D22" sqref="D22"/>
    </sheetView>
  </sheetViews>
  <sheetFormatPr defaultRowHeight="15" x14ac:dyDescent="0.25"/>
  <cols>
    <col min="1" max="1" width="20.7109375" customWidth="1"/>
    <col min="2" max="2" width="8.7109375" customWidth="1"/>
  </cols>
  <sheetData>
    <row r="2" spans="1:13" x14ac:dyDescent="0.25">
      <c r="A2" s="6" t="s">
        <v>0</v>
      </c>
      <c r="B2" s="7" t="s">
        <v>3</v>
      </c>
    </row>
    <row r="3" spans="1:13" x14ac:dyDescent="0.25">
      <c r="A3" s="4"/>
      <c r="B3" s="4"/>
    </row>
    <row r="4" spans="1:13" x14ac:dyDescent="0.25">
      <c r="A4" s="5" t="s">
        <v>1</v>
      </c>
      <c r="B4" s="8" t="s">
        <v>2</v>
      </c>
    </row>
    <row r="5" spans="1:13" x14ac:dyDescent="0.25">
      <c r="A5" s="4"/>
    </row>
    <row r="6" spans="1:13" s="3" customFormat="1" x14ac:dyDescent="0.25">
      <c r="A6" s="1" t="str">
        <f>"646817"</f>
        <v>646817</v>
      </c>
      <c r="B6" s="2">
        <v>2</v>
      </c>
      <c r="D6" s="9"/>
      <c r="E6" s="9"/>
      <c r="F6" s="9"/>
      <c r="G6" s="9"/>
      <c r="H6" s="9"/>
      <c r="I6" s="9"/>
      <c r="J6" s="9"/>
      <c r="K6" s="9"/>
      <c r="L6" s="9"/>
    </row>
    <row r="7" spans="1:13" s="3" customFormat="1" x14ac:dyDescent="0.25">
      <c r="A7" s="1" t="str">
        <f>"595625"</f>
        <v>595625</v>
      </c>
      <c r="B7" s="2">
        <v>1</v>
      </c>
      <c r="D7" s="9"/>
      <c r="E7" s="9"/>
      <c r="F7" s="9"/>
      <c r="G7"/>
      <c r="H7"/>
      <c r="I7"/>
      <c r="J7"/>
      <c r="K7"/>
      <c r="L7"/>
    </row>
    <row r="8" spans="1:13" s="3" customFormat="1" x14ac:dyDescent="0.25">
      <c r="A8" s="1" t="str">
        <f>"646972"</f>
        <v>646972</v>
      </c>
      <c r="B8" s="2">
        <v>0</v>
      </c>
    </row>
    <row r="9" spans="1:13" s="3" customFormat="1" x14ac:dyDescent="0.25">
      <c r="A9" s="1" t="str">
        <f>"668125"</f>
        <v>668125</v>
      </c>
      <c r="B9" s="2">
        <v>0</v>
      </c>
    </row>
    <row r="10" spans="1:13" s="3" customFormat="1" x14ac:dyDescent="0.25">
      <c r="A10" s="1" t="str">
        <f>"668141"</f>
        <v>668141</v>
      </c>
      <c r="B10" s="2">
        <v>3</v>
      </c>
      <c r="D10" s="3" t="s">
        <v>4</v>
      </c>
      <c r="G10" s="3" t="s">
        <v>5</v>
      </c>
    </row>
    <row r="11" spans="1:13" s="3" customFormat="1" x14ac:dyDescent="0.25">
      <c r="A11" s="1" t="str">
        <f>"490487"</f>
        <v>490487</v>
      </c>
      <c r="B11" s="2">
        <v>2</v>
      </c>
      <c r="D11" s="3" t="s">
        <v>6</v>
      </c>
      <c r="G11" s="3" t="s">
        <v>8</v>
      </c>
    </row>
    <row r="12" spans="1:13" s="3" customFormat="1" x14ac:dyDescent="0.25">
      <c r="A12" s="1" t="str">
        <f>"551067"</f>
        <v>551067</v>
      </c>
      <c r="B12" s="2">
        <v>0</v>
      </c>
    </row>
    <row r="13" spans="1:13" s="3" customFormat="1" x14ac:dyDescent="0.25">
      <c r="A13" s="1" t="str">
        <f>"k18703"</f>
        <v>k18703</v>
      </c>
      <c r="B13" s="2">
        <v>0</v>
      </c>
      <c r="D13" s="3" t="s">
        <v>9</v>
      </c>
      <c r="L13" s="3" t="s">
        <v>12</v>
      </c>
      <c r="M13" s="3" t="s">
        <v>11</v>
      </c>
    </row>
    <row r="14" spans="1:13" s="3" customFormat="1" x14ac:dyDescent="0.25">
      <c r="A14" s="1" t="str">
        <f>"617176"</f>
        <v>617176</v>
      </c>
      <c r="B14" s="2">
        <v>1</v>
      </c>
      <c r="D14" s="3" t="s">
        <v>10</v>
      </c>
    </row>
    <row r="15" spans="1:13" s="3" customFormat="1" x14ac:dyDescent="0.25">
      <c r="A15" s="1" t="str">
        <f>"647515"</f>
        <v>647515</v>
      </c>
      <c r="B15" s="2">
        <v>0</v>
      </c>
      <c r="D15" s="3" t="s">
        <v>7</v>
      </c>
    </row>
    <row r="16" spans="1:13" s="3" customFormat="1" x14ac:dyDescent="0.25">
      <c r="A16" s="1" t="str">
        <f>"647557"</f>
        <v>647557</v>
      </c>
      <c r="B16" s="2">
        <v>0</v>
      </c>
    </row>
    <row r="17" spans="1:4" s="3" customFormat="1" x14ac:dyDescent="0.25">
      <c r="A17" s="1" t="str">
        <f>"592181"</f>
        <v>592181</v>
      </c>
      <c r="B17" s="2">
        <v>1</v>
      </c>
      <c r="D17" s="3" t="s">
        <v>13</v>
      </c>
    </row>
    <row r="18" spans="1:4" s="3" customFormat="1" x14ac:dyDescent="0.25">
      <c r="A18" s="1" t="str">
        <f>"665102"</f>
        <v>665102</v>
      </c>
      <c r="B18" s="2">
        <v>0</v>
      </c>
      <c r="D18" s="3" t="s">
        <v>14</v>
      </c>
    </row>
    <row r="19" spans="1:4" s="3" customFormat="1" x14ac:dyDescent="0.25">
      <c r="A19" s="1" t="str">
        <f>"482589"</f>
        <v>482589</v>
      </c>
      <c r="B19" s="2">
        <v>2</v>
      </c>
      <c r="D19" s="3" t="s">
        <v>15</v>
      </c>
    </row>
    <row r="20" spans="1:4" s="3" customFormat="1" x14ac:dyDescent="0.25">
      <c r="A20" s="1" t="str">
        <f>"617260"</f>
        <v>617260</v>
      </c>
      <c r="B20" s="2">
        <v>2</v>
      </c>
      <c r="D20" s="3" t="s">
        <v>16</v>
      </c>
    </row>
    <row r="21" spans="1:4" s="3" customFormat="1" x14ac:dyDescent="0.25">
      <c r="A21" s="1" t="str">
        <f>"655918"</f>
        <v>655918</v>
      </c>
      <c r="B21" s="2">
        <v>2</v>
      </c>
    </row>
    <row r="22" spans="1:4" s="3" customFormat="1" x14ac:dyDescent="0.25">
      <c r="A22" s="1" t="str">
        <f>"365606"</f>
        <v>365606</v>
      </c>
      <c r="B22" s="2">
        <v>0</v>
      </c>
      <c r="D22" s="3" t="s">
        <v>17</v>
      </c>
    </row>
    <row r="23" spans="1:4" s="3" customFormat="1" x14ac:dyDescent="0.25">
      <c r="A23" s="1" t="str">
        <f>"593054"</f>
        <v>593054</v>
      </c>
      <c r="B23" s="2">
        <v>3</v>
      </c>
    </row>
    <row r="24" spans="1:4" s="3" customFormat="1" x14ac:dyDescent="0.25">
      <c r="A24" s="1" t="str">
        <f>"588331"</f>
        <v>588331</v>
      </c>
      <c r="B24" s="2">
        <v>2</v>
      </c>
    </row>
    <row r="25" spans="1:4" s="3" customFormat="1" x14ac:dyDescent="0.25">
      <c r="A25" s="1" t="str">
        <f>"596912"</f>
        <v>596912</v>
      </c>
      <c r="B25" s="2">
        <v>0</v>
      </c>
    </row>
    <row r="26" spans="1:4" s="3" customFormat="1" x14ac:dyDescent="0.25">
      <c r="A26" s="1" t="str">
        <f>"552480"</f>
        <v>552480</v>
      </c>
      <c r="B26" s="2">
        <v>0</v>
      </c>
    </row>
    <row r="27" spans="1:4" s="3" customFormat="1" x14ac:dyDescent="0.25">
      <c r="A27" s="1" t="str">
        <f>"596941"</f>
        <v>596941</v>
      </c>
      <c r="B27" s="2">
        <v>0</v>
      </c>
    </row>
    <row r="28" spans="1:4" s="3" customFormat="1" x14ac:dyDescent="0.25">
      <c r="A28" s="1" t="str">
        <f>"596967"</f>
        <v>596967</v>
      </c>
      <c r="B28" s="2">
        <v>4</v>
      </c>
    </row>
    <row r="29" spans="1:4" s="3" customFormat="1" x14ac:dyDescent="0.25">
      <c r="A29" s="1" t="str">
        <f>"550000"</f>
        <v>550000</v>
      </c>
      <c r="B29" s="2">
        <v>0</v>
      </c>
    </row>
    <row r="30" spans="1:4" s="3" customFormat="1" x14ac:dyDescent="0.25">
      <c r="A30" s="1" t="str">
        <f>"489184"</f>
        <v>489184</v>
      </c>
      <c r="B30" s="2">
        <v>3</v>
      </c>
    </row>
    <row r="31" spans="1:4" s="3" customFormat="1" x14ac:dyDescent="0.25">
      <c r="A31" s="1" t="str">
        <f>"646684"</f>
        <v>646684</v>
      </c>
      <c r="B31" s="2">
        <v>0</v>
      </c>
    </row>
    <row r="32" spans="1:4" s="3" customFormat="1" x14ac:dyDescent="0.25">
      <c r="A32" s="1" t="str">
        <f>"537421"</f>
        <v>537421</v>
      </c>
      <c r="B32" s="2">
        <v>0</v>
      </c>
    </row>
    <row r="33" spans="1:2" s="3" customFormat="1" x14ac:dyDescent="0.25">
      <c r="A33" s="1" t="str">
        <f>"541019"</f>
        <v>541019</v>
      </c>
      <c r="B33" s="2">
        <v>0</v>
      </c>
    </row>
    <row r="34" spans="1:2" s="3" customFormat="1" x14ac:dyDescent="0.25">
      <c r="A34" s="1" t="str">
        <f>"388146"</f>
        <v>388146</v>
      </c>
      <c r="B34" s="2">
        <v>0</v>
      </c>
    </row>
    <row r="35" spans="1:2" s="3" customFormat="1" x14ac:dyDescent="0.25">
      <c r="A35" s="1" t="str">
        <f>"650777"</f>
        <v>650777</v>
      </c>
      <c r="B35" s="2">
        <v>3</v>
      </c>
    </row>
    <row r="36" spans="1:2" s="3" customFormat="1" x14ac:dyDescent="0.25">
      <c r="A36" s="1" t="str">
        <f>"589673"</f>
        <v>589673</v>
      </c>
      <c r="B36" s="2">
        <v>0</v>
      </c>
    </row>
    <row r="37" spans="1:2" s="3" customFormat="1" x14ac:dyDescent="0.25">
      <c r="A37" s="1" t="str">
        <f>"597571"</f>
        <v>597571</v>
      </c>
      <c r="B37" s="2">
        <v>0</v>
      </c>
    </row>
    <row r="38" spans="1:2" s="3" customFormat="1" x14ac:dyDescent="0.25">
      <c r="A38" s="1" t="str">
        <f>"k23910"</f>
        <v>k23910</v>
      </c>
      <c r="B38" s="2">
        <v>0</v>
      </c>
    </row>
    <row r="39" spans="1:2" s="3" customFormat="1" x14ac:dyDescent="0.25">
      <c r="A39" s="1">
        <v>438779</v>
      </c>
      <c r="B39" s="2">
        <v>0</v>
      </c>
    </row>
    <row r="40" spans="1:2" s="3" customFormat="1" x14ac:dyDescent="0.25">
      <c r="A40" s="1" t="str">
        <f>"484477"</f>
        <v>484477</v>
      </c>
      <c r="B40" s="2">
        <v>1</v>
      </c>
    </row>
    <row r="41" spans="1:2" s="3" customFormat="1" x14ac:dyDescent="0.25">
      <c r="A41" s="1" t="str">
        <f>"607254"</f>
        <v>607254</v>
      </c>
      <c r="B41" s="2">
        <v>3</v>
      </c>
    </row>
    <row r="42" spans="1:2" s="3" customFormat="1" x14ac:dyDescent="0.25">
      <c r="A42" s="1" t="str">
        <f>"649212"</f>
        <v>649212</v>
      </c>
      <c r="B42" s="2">
        <v>0</v>
      </c>
    </row>
    <row r="43" spans="1:2" s="3" customFormat="1" x14ac:dyDescent="0.25">
      <c r="A43" s="1" t="str">
        <f>"451361"</f>
        <v>451361</v>
      </c>
      <c r="B43" s="2">
        <v>0</v>
      </c>
    </row>
    <row r="44" spans="1:2" s="3" customFormat="1" x14ac:dyDescent="0.25">
      <c r="A44" s="1" t="str">
        <f>"732925"</f>
        <v>732925</v>
      </c>
      <c r="B44" s="2">
        <v>0</v>
      </c>
    </row>
    <row r="45" spans="1:2" s="3" customFormat="1" x14ac:dyDescent="0.25">
      <c r="A45" s="1" t="str">
        <f>"384069"</f>
        <v>384069</v>
      </c>
      <c r="B45" s="2">
        <v>0</v>
      </c>
    </row>
    <row r="46" spans="1:2" s="3" customFormat="1" x14ac:dyDescent="0.25">
      <c r="A46" s="1" t="str">
        <f>"657615"</f>
        <v>657615</v>
      </c>
      <c r="B46" s="2">
        <v>0</v>
      </c>
    </row>
    <row r="47" spans="1:2" s="3" customFormat="1" x14ac:dyDescent="0.25">
      <c r="A47" s="1" t="str">
        <f>"608088"</f>
        <v>608088</v>
      </c>
      <c r="B47" s="2">
        <v>3</v>
      </c>
    </row>
    <row r="48" spans="1:2" s="3" customFormat="1" x14ac:dyDescent="0.25">
      <c r="A48" s="1" t="str">
        <f>"433635"</f>
        <v>433635</v>
      </c>
      <c r="B48" s="2">
        <v>0</v>
      </c>
    </row>
    <row r="49" spans="1:2" s="3" customFormat="1" x14ac:dyDescent="0.25">
      <c r="A49" s="1" t="str">
        <f>"534754"</f>
        <v>534754</v>
      </c>
      <c r="B49" s="2">
        <v>2</v>
      </c>
    </row>
    <row r="50" spans="1:2" s="3" customFormat="1" x14ac:dyDescent="0.25">
      <c r="A50" s="1" t="str">
        <f>"657741"</f>
        <v>657741</v>
      </c>
      <c r="B50" s="2">
        <v>0</v>
      </c>
    </row>
    <row r="51" spans="1:2" s="3" customFormat="1" x14ac:dyDescent="0.25">
      <c r="A51" s="1" t="str">
        <f>"732802"</f>
        <v>732802</v>
      </c>
      <c r="B51" s="2">
        <v>3</v>
      </c>
    </row>
  </sheetData>
  <mergeCells count="2">
    <mergeCell ref="D6:L6"/>
    <mergeCell ref="D7:F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Osallistujat_30A03000_20190107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Heikkilä Juha</dc:creator>
  <cp:lastModifiedBy>Heikkilä Juha</cp:lastModifiedBy>
  <dcterms:created xsi:type="dcterms:W3CDTF">2019-03-08T07:48:31Z</dcterms:created>
  <dcterms:modified xsi:type="dcterms:W3CDTF">2019-05-17T10:00:14Z</dcterms:modified>
</cp:coreProperties>
</file>