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mc:AlternateContent xmlns:mc="http://schemas.openxmlformats.org/markup-compatibility/2006">
    <mc:Choice Requires="x15">
      <x15ac:absPath xmlns:x15ac="http://schemas.microsoft.com/office/spreadsheetml/2010/11/ac" url="F:\TUTA 20\2-Menetelmäluennot\"/>
    </mc:Choice>
  </mc:AlternateContent>
  <xr:revisionPtr revIDLastSave="0" documentId="13_ncr:1_{75E26136-2B87-40FF-8946-3E7EA11AA8B5}" xr6:coauthVersionLast="45" xr6:coauthVersionMax="45" xr10:uidLastSave="{00000000-0000-0000-0000-000000000000}"/>
  <bookViews>
    <workbookView xWindow="-120" yWindow="-120" windowWidth="29040" windowHeight="15840" tabRatio="724" xr2:uid="{00000000-000D-0000-FFFF-FFFF00000000}"/>
  </bookViews>
  <sheets>
    <sheet name="Lasku 1" sheetId="93" r:id="rId1"/>
    <sheet name="Lasku 1 Level" sheetId="94" r:id="rId2"/>
    <sheet name="Lasku 1 Chase" sheetId="95" r:id="rId3"/>
    <sheet name="Lasku 1 Seka" sheetId="96" r:id="rId4"/>
  </sheets>
  <definedNames>
    <definedName name="_xlnm.Print_Area" localSheetId="0">'Lasku 1'!$A$1:$P$14</definedName>
    <definedName name="_xlnm.Print_Area" localSheetId="2">'Lasku 1 Chase'!$A$1:$N$41</definedName>
    <definedName name="_xlnm.Print_Area" localSheetId="1">'Lasku 1 Level'!$A$1:$N$41</definedName>
    <definedName name="_xlnm.Print_Area" localSheetId="3">'Lasku 1 Seka'!$A$1:$N$41</definedName>
    <definedName name="sencount" hidden="1">1</definedName>
    <definedName name="solver_adj" localSheetId="2" hidden="1">'Lasku 1 Chase'!$B$7:$M$8</definedName>
    <definedName name="solver_adj" localSheetId="1" hidden="1">'Lasku 1 Level'!$B$7</definedName>
    <definedName name="solver_adj" localSheetId="3" hidden="1">'Lasku 1 Seka'!$B$7:$M$8</definedName>
    <definedName name="solver_cvg" localSheetId="2" hidden="1">0.0001</definedName>
    <definedName name="solver_cvg" localSheetId="1" hidden="1">0.0001</definedName>
    <definedName name="solver_cvg" localSheetId="3" hidden="1">0.0001</definedName>
    <definedName name="solver_drv" localSheetId="2" hidden="1">1</definedName>
    <definedName name="solver_drv" localSheetId="1" hidden="1">1</definedName>
    <definedName name="solver_drv" localSheetId="3" hidden="1">1</definedName>
    <definedName name="solver_est" localSheetId="2" hidden="1">1</definedName>
    <definedName name="solver_est" localSheetId="1" hidden="1">1</definedName>
    <definedName name="solver_est" localSheetId="3" hidden="1">1</definedName>
    <definedName name="solver_itr" localSheetId="2" hidden="1">1000</definedName>
    <definedName name="solver_itr" localSheetId="1" hidden="1">10000</definedName>
    <definedName name="solver_itr" localSheetId="3" hidden="1">10000</definedName>
    <definedName name="solver_lhs1" localSheetId="2" hidden="1">'Lasku 1 Chase'!$B$13:$M$13</definedName>
    <definedName name="solver_lhs1" localSheetId="1" hidden="1">'Lasku 1 Level'!$B$15:$M$15</definedName>
    <definedName name="solver_lhs1" localSheetId="3" hidden="1">'Lasku 1 Seka'!$B$7:$M$8</definedName>
    <definedName name="solver_lhs2" localSheetId="1" hidden="1">'Lasku 1 Level'!$B$7</definedName>
    <definedName name="solver_lhs2" localSheetId="3" hidden="1">'Lasku 1 Seka'!$B$15:$M$15</definedName>
    <definedName name="solver_lin" localSheetId="2" hidden="1">1</definedName>
    <definedName name="solver_lin" localSheetId="1" hidden="1">1</definedName>
    <definedName name="solver_lin" localSheetId="3" hidden="1">1</definedName>
    <definedName name="solver_neg" localSheetId="2" hidden="1">1</definedName>
    <definedName name="solver_neg" localSheetId="1" hidden="1">1</definedName>
    <definedName name="solver_neg" localSheetId="3" hidden="1">1</definedName>
    <definedName name="solver_num" localSheetId="2" hidden="1">1</definedName>
    <definedName name="solver_num" localSheetId="1" hidden="1">2</definedName>
    <definedName name="solver_num" localSheetId="3" hidden="1">2</definedName>
    <definedName name="solver_nwt" localSheetId="2" hidden="1">1</definedName>
    <definedName name="solver_nwt" localSheetId="1" hidden="1">1</definedName>
    <definedName name="solver_nwt" localSheetId="3" hidden="1">1</definedName>
    <definedName name="solver_opt" localSheetId="2" hidden="1">'Lasku 1 Chase'!$N$22</definedName>
    <definedName name="solver_opt" localSheetId="1" hidden="1">'Lasku 1 Level'!$N$22</definedName>
    <definedName name="solver_opt" localSheetId="3" hidden="1">'Lasku 1 Seka'!$N$22</definedName>
    <definedName name="solver_pre" localSheetId="2" hidden="1">0.000001</definedName>
    <definedName name="solver_pre" localSheetId="1" hidden="1">0.000001</definedName>
    <definedName name="solver_pre" localSheetId="3" hidden="1">0.000001</definedName>
    <definedName name="solver_rel1" localSheetId="2" hidden="1">2</definedName>
    <definedName name="solver_rel1" localSheetId="1" hidden="1">3</definedName>
    <definedName name="solver_rel1" localSheetId="3" hidden="1">4</definedName>
    <definedName name="solver_rel2" localSheetId="1" hidden="1">4</definedName>
    <definedName name="solver_rel2" localSheetId="3" hidden="1">3</definedName>
    <definedName name="solver_rhs1" localSheetId="2" hidden="1">'Lasku 1 Chase'!$B$14:$M$14</definedName>
    <definedName name="solver_rhs1" localSheetId="1" hidden="1">0</definedName>
    <definedName name="solver_rhs1" localSheetId="3" hidden="1">integer</definedName>
    <definedName name="solver_rhs2" localSheetId="1" hidden="1">integer</definedName>
    <definedName name="solver_rhs2" localSheetId="3" hidden="1">0</definedName>
    <definedName name="solver_scl" localSheetId="2" hidden="1">2</definedName>
    <definedName name="solver_scl" localSheetId="1" hidden="1">2</definedName>
    <definedName name="solver_scl" localSheetId="3" hidden="1">2</definedName>
    <definedName name="solver_sho" localSheetId="2" hidden="1">2</definedName>
    <definedName name="solver_sho" localSheetId="1" hidden="1">2</definedName>
    <definedName name="solver_sho" localSheetId="3" hidden="1">2</definedName>
    <definedName name="solver_tim" localSheetId="2" hidden="1">100</definedName>
    <definedName name="solver_tim" localSheetId="1" hidden="1">100</definedName>
    <definedName name="solver_tim" localSheetId="3" hidden="1">100</definedName>
    <definedName name="solver_tol" localSheetId="2" hidden="1">0.05</definedName>
    <definedName name="solver_tol" localSheetId="1" hidden="1">0.05</definedName>
    <definedName name="solver_tol" localSheetId="3" hidden="1">0.05</definedName>
    <definedName name="solver_typ" localSheetId="2" hidden="1">2</definedName>
    <definedName name="solver_typ" localSheetId="1" hidden="1">2</definedName>
    <definedName name="solver_typ" localSheetId="3" hidden="1">2</definedName>
    <definedName name="solver_val" localSheetId="2" hidden="1">0</definedName>
    <definedName name="solver_val" localSheetId="1" hidden="1">0</definedName>
    <definedName name="solver_val" localSheetId="3" hidden="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0" i="94" l="1"/>
  <c r="B6" i="94"/>
  <c r="B9" i="94"/>
  <c r="B14" i="94"/>
  <c r="C14" i="94"/>
  <c r="D14" i="94"/>
  <c r="E14" i="94"/>
  <c r="F14" i="94"/>
  <c r="G14" i="94"/>
  <c r="H14" i="94"/>
  <c r="I14" i="94"/>
  <c r="J14" i="94"/>
  <c r="K14" i="94"/>
  <c r="L14" i="94"/>
  <c r="M14" i="94"/>
  <c r="B19" i="94"/>
  <c r="N19" i="94" s="1"/>
  <c r="B6" i="95"/>
  <c r="B9" i="95"/>
  <c r="B14" i="95"/>
  <c r="C14" i="95"/>
  <c r="D14" i="95"/>
  <c r="E14" i="95"/>
  <c r="F14" i="95"/>
  <c r="G14" i="95"/>
  <c r="H14" i="95"/>
  <c r="I14" i="95"/>
  <c r="J14" i="95"/>
  <c r="K14" i="95"/>
  <c r="L14" i="95"/>
  <c r="M14" i="95"/>
  <c r="B19" i="95"/>
  <c r="N19" i="95" s="1"/>
  <c r="C19" i="95"/>
  <c r="D19" i="95"/>
  <c r="E19" i="95"/>
  <c r="F19" i="95"/>
  <c r="G19" i="95"/>
  <c r="H19" i="95"/>
  <c r="I19" i="95"/>
  <c r="J19" i="95"/>
  <c r="K19" i="95"/>
  <c r="L19" i="95"/>
  <c r="M19" i="95"/>
  <c r="B20" i="95"/>
  <c r="N20" i="95" s="1"/>
  <c r="C20" i="95"/>
  <c r="D20" i="95"/>
  <c r="E20" i="95"/>
  <c r="F20" i="95"/>
  <c r="G20" i="95"/>
  <c r="H20" i="95"/>
  <c r="I20" i="95"/>
  <c r="J20" i="95"/>
  <c r="K20" i="95"/>
  <c r="L20" i="95"/>
  <c r="M20" i="95"/>
  <c r="B6" i="96"/>
  <c r="B9" i="96"/>
  <c r="B18" i="96" s="1"/>
  <c r="B14" i="96"/>
  <c r="B15" i="96" s="1"/>
  <c r="C14" i="96"/>
  <c r="D14" i="96"/>
  <c r="E14" i="96"/>
  <c r="F14" i="96"/>
  <c r="G14" i="96"/>
  <c r="H14" i="96"/>
  <c r="I14" i="96"/>
  <c r="J14" i="96"/>
  <c r="K14" i="96"/>
  <c r="L14" i="96"/>
  <c r="M14" i="96"/>
  <c r="B19" i="96"/>
  <c r="C19" i="96"/>
  <c r="D19" i="96"/>
  <c r="E19" i="96"/>
  <c r="F19" i="96"/>
  <c r="G19" i="96"/>
  <c r="H19" i="96"/>
  <c r="N19" i="96" s="1"/>
  <c r="I19" i="96"/>
  <c r="J19" i="96"/>
  <c r="K19" i="96"/>
  <c r="L19" i="96"/>
  <c r="M19" i="96"/>
  <c r="B20" i="96"/>
  <c r="C20" i="96"/>
  <c r="N20" i="96" s="1"/>
  <c r="D20" i="96"/>
  <c r="E20" i="96"/>
  <c r="F20" i="96"/>
  <c r="G20" i="96"/>
  <c r="H20" i="96"/>
  <c r="I20" i="96"/>
  <c r="J20" i="96"/>
  <c r="K20" i="96"/>
  <c r="L20" i="96"/>
  <c r="M20" i="96"/>
  <c r="C6" i="94"/>
  <c r="C9" i="94"/>
  <c r="C13" i="94" s="1"/>
  <c r="C15" i="94" s="1"/>
  <c r="B18" i="94"/>
  <c r="B22" i="94" s="1"/>
  <c r="B13" i="94"/>
  <c r="B15" i="94"/>
  <c r="C6" i="95"/>
  <c r="C9" i="95" s="1"/>
  <c r="B18" i="95"/>
  <c r="B13" i="95"/>
  <c r="C6" i="96"/>
  <c r="C9" i="96"/>
  <c r="D6" i="96" s="1"/>
  <c r="D9" i="96" s="1"/>
  <c r="B13" i="96"/>
  <c r="B22" i="95"/>
  <c r="D6" i="94"/>
  <c r="D9" i="94" s="1"/>
  <c r="C18" i="94"/>
  <c r="B21" i="94"/>
  <c r="C12" i="94"/>
  <c r="D12" i="94" l="1"/>
  <c r="C21" i="94"/>
  <c r="E6" i="96"/>
  <c r="E9" i="96" s="1"/>
  <c r="D18" i="96"/>
  <c r="D13" i="96"/>
  <c r="B22" i="96"/>
  <c r="D6" i="95"/>
  <c r="D9" i="95" s="1"/>
  <c r="C13" i="95"/>
  <c r="C18" i="95"/>
  <c r="C22" i="94"/>
  <c r="D13" i="94"/>
  <c r="D18" i="94"/>
  <c r="E6" i="94"/>
  <c r="E9" i="94" s="1"/>
  <c r="C12" i="96"/>
  <c r="B21" i="96"/>
  <c r="C18" i="96"/>
  <c r="C13" i="96"/>
  <c r="E18" i="94" l="1"/>
  <c r="E13" i="94"/>
  <c r="F6" i="94"/>
  <c r="F9" i="94" s="1"/>
  <c r="C22" i="95"/>
  <c r="E13" i="96"/>
  <c r="F6" i="96"/>
  <c r="F9" i="96" s="1"/>
  <c r="E18" i="96"/>
  <c r="D13" i="95"/>
  <c r="D18" i="95"/>
  <c r="D22" i="95" s="1"/>
  <c r="E6" i="95"/>
  <c r="E9" i="95" s="1"/>
  <c r="C15" i="96"/>
  <c r="D15" i="94"/>
  <c r="D12" i="96" l="1"/>
  <c r="D15" i="96" s="1"/>
  <c r="C21" i="96"/>
  <c r="E12" i="94"/>
  <c r="E15" i="94" s="1"/>
  <c r="D21" i="94"/>
  <c r="G6" i="94"/>
  <c r="G9" i="94" s="1"/>
  <c r="F18" i="94"/>
  <c r="F13" i="94"/>
  <c r="E13" i="95"/>
  <c r="E18" i="95"/>
  <c r="E22" i="95" s="1"/>
  <c r="F6" i="95"/>
  <c r="F9" i="95" s="1"/>
  <c r="F13" i="96"/>
  <c r="G6" i="96"/>
  <c r="G9" i="96" s="1"/>
  <c r="F18" i="96"/>
  <c r="H6" i="94" l="1"/>
  <c r="H9" i="94" s="1"/>
  <c r="G13" i="94"/>
  <c r="G18" i="94"/>
  <c r="D22" i="94"/>
  <c r="H6" i="96"/>
  <c r="H9" i="96" s="1"/>
  <c r="G13" i="96"/>
  <c r="G18" i="96"/>
  <c r="G6" i="95"/>
  <c r="G9" i="95" s="1"/>
  <c r="F13" i="95"/>
  <c r="F18" i="95"/>
  <c r="E12" i="96"/>
  <c r="E15" i="96" s="1"/>
  <c r="D21" i="96"/>
  <c r="D22" i="96" s="1"/>
  <c r="F12" i="94"/>
  <c r="F15" i="94" s="1"/>
  <c r="E21" i="94"/>
  <c r="E22" i="94" s="1"/>
  <c r="C22" i="96"/>
  <c r="H13" i="96" l="1"/>
  <c r="H18" i="96"/>
  <c r="I6" i="96"/>
  <c r="I9" i="96" s="1"/>
  <c r="E21" i="96"/>
  <c r="E22" i="96" s="1"/>
  <c r="F12" i="96"/>
  <c r="F15" i="96" s="1"/>
  <c r="F22" i="95"/>
  <c r="G12" i="94"/>
  <c r="G15" i="94" s="1"/>
  <c r="F21" i="94"/>
  <c r="F22" i="94" s="1"/>
  <c r="G13" i="95"/>
  <c r="G18" i="95"/>
  <c r="G22" i="95" s="1"/>
  <c r="H6" i="95"/>
  <c r="H9" i="95" s="1"/>
  <c r="H18" i="94"/>
  <c r="I6" i="94"/>
  <c r="I9" i="94" s="1"/>
  <c r="H13" i="94"/>
  <c r="G12" i="96" l="1"/>
  <c r="G15" i="96" s="1"/>
  <c r="F21" i="96"/>
  <c r="I6" i="95"/>
  <c r="I9" i="95" s="1"/>
  <c r="H13" i="95"/>
  <c r="H18" i="95"/>
  <c r="J6" i="94"/>
  <c r="J9" i="94" s="1"/>
  <c r="I13" i="94"/>
  <c r="I18" i="94"/>
  <c r="I13" i="96"/>
  <c r="I18" i="96"/>
  <c r="J6" i="96"/>
  <c r="J9" i="96" s="1"/>
  <c r="H12" i="94"/>
  <c r="H15" i="94" s="1"/>
  <c r="G21" i="94"/>
  <c r="G22" i="94" s="1"/>
  <c r="I12" i="94" l="1"/>
  <c r="I15" i="94" s="1"/>
  <c r="H21" i="94"/>
  <c r="H22" i="94" s="1"/>
  <c r="J18" i="96"/>
  <c r="J13" i="96"/>
  <c r="K6" i="96"/>
  <c r="K9" i="96" s="1"/>
  <c r="H22" i="95"/>
  <c r="K6" i="94"/>
  <c r="K9" i="94" s="1"/>
  <c r="J13" i="94"/>
  <c r="J18" i="94"/>
  <c r="J6" i="95"/>
  <c r="J9" i="95" s="1"/>
  <c r="I18" i="95"/>
  <c r="I22" i="95" s="1"/>
  <c r="I13" i="95"/>
  <c r="F22" i="96"/>
  <c r="H12" i="96"/>
  <c r="H15" i="96" s="1"/>
  <c r="G21" i="96"/>
  <c r="G22" i="96" s="1"/>
  <c r="L6" i="96" l="1"/>
  <c r="L9" i="96" s="1"/>
  <c r="K13" i="96"/>
  <c r="K18" i="96"/>
  <c r="J18" i="95"/>
  <c r="K6" i="95"/>
  <c r="K9" i="95" s="1"/>
  <c r="J13" i="95"/>
  <c r="L6" i="94"/>
  <c r="L9" i="94" s="1"/>
  <c r="K18" i="94"/>
  <c r="K13" i="94"/>
  <c r="H21" i="96"/>
  <c r="H22" i="96" s="1"/>
  <c r="I12" i="96"/>
  <c r="I15" i="96" s="1"/>
  <c r="I21" i="94"/>
  <c r="I22" i="94" s="1"/>
  <c r="J12" i="94"/>
  <c r="J15" i="94" s="1"/>
  <c r="L18" i="96" l="1"/>
  <c r="M6" i="96"/>
  <c r="M9" i="96" s="1"/>
  <c r="L13" i="96"/>
  <c r="K12" i="94"/>
  <c r="K15" i="94" s="1"/>
  <c r="J21" i="94"/>
  <c r="J22" i="94" s="1"/>
  <c r="L6" i="95"/>
  <c r="L9" i="95" s="1"/>
  <c r="K13" i="95"/>
  <c r="K18" i="95"/>
  <c r="K22" i="95" s="1"/>
  <c r="L18" i="94"/>
  <c r="L13" i="94"/>
  <c r="M6" i="94"/>
  <c r="M9" i="94" s="1"/>
  <c r="I21" i="96"/>
  <c r="I22" i="96" s="1"/>
  <c r="J12" i="96"/>
  <c r="J15" i="96" s="1"/>
  <c r="J22" i="95"/>
  <c r="M6" i="95" l="1"/>
  <c r="M9" i="95" s="1"/>
  <c r="L13" i="95"/>
  <c r="L18" i="95"/>
  <c r="L22" i="95" s="1"/>
  <c r="M13" i="96"/>
  <c r="M18" i="96"/>
  <c r="J21" i="96"/>
  <c r="J22" i="96" s="1"/>
  <c r="K12" i="96"/>
  <c r="K15" i="96" s="1"/>
  <c r="M18" i="94"/>
  <c r="M13" i="94"/>
  <c r="K21" i="94"/>
  <c r="K22" i="94" s="1"/>
  <c r="L12" i="94"/>
  <c r="L15" i="94" s="1"/>
  <c r="L12" i="96" l="1"/>
  <c r="L15" i="96" s="1"/>
  <c r="K21" i="96"/>
  <c r="K22" i="96" s="1"/>
  <c r="N18" i="96"/>
  <c r="M12" i="94"/>
  <c r="M15" i="94" s="1"/>
  <c r="M21" i="94" s="1"/>
  <c r="N21" i="94" s="1"/>
  <c r="L21" i="94"/>
  <c r="L22" i="94" s="1"/>
  <c r="N18" i="94"/>
  <c r="M13" i="95"/>
  <c r="M18" i="95"/>
  <c r="M22" i="95" l="1"/>
  <c r="N22" i="95" s="1"/>
  <c r="N18" i="95"/>
  <c r="M22" i="94"/>
  <c r="N22" i="94" s="1"/>
  <c r="L21" i="96"/>
  <c r="L22" i="96" s="1"/>
  <c r="M12" i="96"/>
  <c r="M15" i="96" s="1"/>
  <c r="M21" i="96" s="1"/>
  <c r="N21" i="96" l="1"/>
  <c r="M22" i="96"/>
  <c r="N22" i="96" s="1"/>
</calcChain>
</file>

<file path=xl/sharedStrings.xml><?xml version="1.0" encoding="utf-8"?>
<sst xmlns="http://schemas.openxmlformats.org/spreadsheetml/2006/main" count="140" uniqueCount="25">
  <si>
    <t>Kuukausi</t>
  </si>
  <si>
    <t>Kysyntä</t>
  </si>
  <si>
    <t>Level -strategia</t>
  </si>
  <si>
    <t>Työntekijät</t>
  </si>
  <si>
    <t>Työntekijöitä jakson alussa</t>
  </si>
  <si>
    <t>Lisäpalkattuja</t>
  </si>
  <si>
    <t>Työntekijöitä jaksolla</t>
  </si>
  <si>
    <t>Tuotanto ja varasto</t>
  </si>
  <si>
    <t>Alkuvarasto</t>
  </si>
  <si>
    <t>Tuotanto</t>
  </si>
  <si>
    <t>Loppuvarasto</t>
  </si>
  <si>
    <t>Kustannukset</t>
  </si>
  <si>
    <t>Peruspalkat</t>
  </si>
  <si>
    <t>Palkkaus</t>
  </si>
  <si>
    <t>Erottaminen</t>
  </si>
  <si>
    <t>Varastointi</t>
  </si>
  <si>
    <t>TOTAL</t>
  </si>
  <si>
    <t>Muuttujat:</t>
  </si>
  <si>
    <t>Työntekijöitä alussa</t>
  </si>
  <si>
    <t>Tuotantokyky</t>
  </si>
  <si>
    <t>Chase -strategia</t>
  </si>
  <si>
    <t>Sekastrategia</t>
  </si>
  <si>
    <t>-</t>
  </si>
  <si>
    <t>Erotettuja</t>
  </si>
  <si>
    <t>Ennuste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</si>
</sst>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_m_k_-;\-* #,##0\ _m_k_-;_-* &quot;-&quot;\ _m_k_-;_-@_-"/>
  </numFmts>
  <fonts count="8" x14ac:knownFonts="1">
    <font>
      <sz val="10"/>
      <name val="Arial"/>
    </font>
    <font>
      <sz val="8"/>
      <name val="Arial"/>
      <family val="2"/>
    </font>
    <font>
      <sz val="20"/>
      <name val="Arial"/>
      <family val="2"/>
    </font>
    <font>
      <b/>
      <sz val="20"/>
      <name val="Arial"/>
      <family val="2"/>
    </font>
    <font>
      <i/>
      <sz val="20"/>
      <name val="Arial"/>
      <family val="2"/>
    </font>
    <font>
      <sz val="20"/>
      <color indexed="9"/>
      <name val="Arial"/>
      <family val="2"/>
    </font>
    <font>
      <b/>
      <i/>
      <sz val="20"/>
      <color indexed="9"/>
      <name val="Arial"/>
      <family val="2"/>
    </font>
    <font>
      <sz val="1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2"/>
        <bgColor indexed="64"/>
      </patternFill>
    </fill>
    <fill>
      <patternFill patternType="solid">
        <fgColor indexed="10"/>
        <bgColor indexed="64"/>
      </patternFill>
    </fill>
  </fills>
  <borders count="12">
    <border>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2">
    <xf numFmtId="0" fontId="0" fillId="0" borderId="0" xfId="0"/>
    <xf numFmtId="0" fontId="0" fillId="2" borderId="0" xfId="0" applyFill="1"/>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xf numFmtId="0" fontId="2" fillId="4" borderId="9" xfId="0" applyFont="1" applyFill="1" applyBorder="1" applyAlignment="1">
      <alignment horizontal="left" vertical="center"/>
    </xf>
    <xf numFmtId="0" fontId="2" fillId="4" borderId="9" xfId="0" applyFont="1" applyFill="1" applyBorder="1" applyAlignment="1">
      <alignment horizontal="center" vertical="center"/>
    </xf>
    <xf numFmtId="0" fontId="2" fillId="3" borderId="9" xfId="0" applyFont="1" applyFill="1" applyBorder="1" applyAlignment="1">
      <alignment horizontal="left" vertical="center"/>
    </xf>
    <xf numFmtId="0" fontId="2" fillId="3" borderId="9" xfId="0" applyFont="1"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xf>
    <xf numFmtId="0" fontId="5" fillId="5" borderId="9" xfId="0" applyFont="1" applyFill="1" applyBorder="1" applyAlignment="1">
      <alignment horizontal="center"/>
    </xf>
    <xf numFmtId="0" fontId="2" fillId="2" borderId="0" xfId="0" applyFont="1" applyFill="1" applyAlignment="1">
      <alignment horizontal="center"/>
    </xf>
    <xf numFmtId="0" fontId="2" fillId="3" borderId="9" xfId="0" applyFont="1" applyFill="1" applyBorder="1" applyAlignment="1">
      <alignment horizontal="left"/>
    </xf>
    <xf numFmtId="0" fontId="2" fillId="2" borderId="9" xfId="0" applyFont="1" applyFill="1" applyBorder="1" applyAlignment="1">
      <alignment horizontal="center" vertical="center"/>
    </xf>
    <xf numFmtId="3" fontId="4" fillId="3" borderId="9" xfId="0" applyNumberFormat="1" applyFont="1" applyFill="1" applyBorder="1" applyAlignment="1">
      <alignment horizontal="center" vertical="center"/>
    </xf>
    <xf numFmtId="3" fontId="4" fillId="3" borderId="1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3" fillId="2" borderId="0" xfId="0" applyFont="1" applyFill="1" applyBorder="1" applyAlignment="1">
      <alignment horizontal="left" vertical="center"/>
    </xf>
    <xf numFmtId="164" fontId="6" fillId="6" borderId="11" xfId="0" applyNumberFormat="1" applyFont="1" applyFill="1" applyBorder="1" applyAlignment="1">
      <alignment horizontal="center" vertical="center"/>
    </xf>
    <xf numFmtId="0" fontId="2" fillId="2" borderId="9" xfId="0" quotePrefix="1" applyFont="1" applyFill="1" applyBorder="1" applyAlignment="1">
      <alignment horizontal="center"/>
    </xf>
    <xf numFmtId="3" fontId="4" fillId="3" borderId="10" xfId="0" quotePrefix="1" applyNumberFormat="1" applyFont="1" applyFill="1" applyBorder="1" applyAlignment="1">
      <alignment horizontal="center" vertical="center"/>
    </xf>
    <xf numFmtId="3" fontId="4" fillId="3" borderId="9" xfId="0" quotePrefix="1" applyNumberFormat="1" applyFont="1" applyFill="1" applyBorder="1" applyAlignment="1">
      <alignment horizontal="center" vertical="center"/>
    </xf>
    <xf numFmtId="0" fontId="7"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104775</xdr:colOff>
      <xdr:row>0</xdr:row>
      <xdr:rowOff>123825</xdr:rowOff>
    </xdr:from>
    <xdr:to>
      <xdr:col>16</xdr:col>
      <xdr:colOff>0</xdr:colOff>
      <xdr:row>13</xdr:row>
      <xdr:rowOff>0</xdr:rowOff>
    </xdr:to>
    <xdr:sp macro="" textlink="">
      <xdr:nvSpPr>
        <xdr:cNvPr id="112641" name="Text Box 1">
          <a:extLst>
            <a:ext uri="{FF2B5EF4-FFF2-40B4-BE49-F238E27FC236}">
              <a16:creationId xmlns:a16="http://schemas.microsoft.com/office/drawing/2014/main" id="{00000000-0008-0000-0000-000001B80100}"/>
            </a:ext>
          </a:extLst>
        </xdr:cNvPr>
        <xdr:cNvSpPr txBox="1">
          <a:spLocks noChangeArrowheads="1"/>
        </xdr:cNvSpPr>
      </xdr:nvSpPr>
      <xdr:spPr bwMode="auto">
        <a:xfrm>
          <a:off x="2600325" y="123825"/>
          <a:ext cx="8429625" cy="41052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en-US" sz="1600" b="0" i="0" u="none" strike="noStrike" baseline="0">
              <a:solidFill>
                <a:srgbClr val="000000"/>
              </a:solidFill>
              <a:latin typeface="Arial"/>
              <a:cs typeface="Arial"/>
            </a:rPr>
            <a:t>Johto on ennustanut vieressä olevan kysynnän jakauman. </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 Tee karkea tuotantosuunnitelma tasaisella tuotannolla ja laske kustannukset</a:t>
          </a:r>
        </a:p>
        <a:p>
          <a:pPr algn="l" rtl="0">
            <a:defRPr sz="1000"/>
          </a:pPr>
          <a:r>
            <a:rPr lang="en-US" sz="1600" b="0" i="0" u="none" strike="noStrike" baseline="0">
              <a:solidFill>
                <a:srgbClr val="000000"/>
              </a:solidFill>
              <a:latin typeface="Arial"/>
              <a:cs typeface="Arial"/>
            </a:rPr>
            <a:t>- Tee karkea tuotantosuunnitelma joustavalla työntekijöiden määrällä ja laske kustannukset</a:t>
          </a:r>
        </a:p>
        <a:p>
          <a:pPr algn="l" rtl="0">
            <a:defRPr sz="1000"/>
          </a:pPr>
          <a:r>
            <a:rPr lang="en-US" sz="1600" b="0" i="0" u="none" strike="noStrike" baseline="0">
              <a:solidFill>
                <a:srgbClr val="000000"/>
              </a:solidFill>
              <a:latin typeface="Arial"/>
              <a:cs typeface="Arial"/>
            </a:rPr>
            <a:t>- Tee edellisiä parempi karkea tuotantosuunnitelma sekastrategialla (mixed) ja laske kustannukset. Perustele miksi suunnitelma on mielestäsi parempi. </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Tarvitsemasi perustiedot ovat:</a:t>
          </a:r>
        </a:p>
        <a:p>
          <a:pPr algn="l" rtl="0">
            <a:defRPr sz="1000"/>
          </a:pPr>
          <a:r>
            <a:rPr lang="en-US" sz="1600" b="0" i="0" u="none" strike="noStrike" baseline="0">
              <a:solidFill>
                <a:srgbClr val="000000"/>
              </a:solidFill>
              <a:latin typeface="Arial"/>
              <a:cs typeface="Arial"/>
            </a:rPr>
            <a:t>- Palkkalistoilla on tällä hetkellä 140 työntekijää</a:t>
          </a:r>
        </a:p>
        <a:p>
          <a:pPr algn="l" rtl="0">
            <a:defRPr sz="1000"/>
          </a:pPr>
          <a:r>
            <a:rPr lang="en-US" sz="1600" b="0" i="0" u="none" strike="noStrike" baseline="0">
              <a:solidFill>
                <a:srgbClr val="000000"/>
              </a:solidFill>
              <a:latin typeface="Arial"/>
              <a:cs typeface="Arial"/>
            </a:rPr>
            <a:t>- Työntekijä pystyy valmistamaan 10 kappaletta kuukaudessa</a:t>
          </a:r>
        </a:p>
        <a:p>
          <a:pPr algn="l" rtl="0">
            <a:defRPr sz="1000"/>
          </a:pPr>
          <a:r>
            <a:rPr lang="en-US" sz="1600" b="0" i="0" u="none" strike="noStrike" baseline="0">
              <a:solidFill>
                <a:srgbClr val="000000"/>
              </a:solidFill>
              <a:latin typeface="Arial"/>
              <a:cs typeface="Arial"/>
            </a:rPr>
            <a:t>- Työntekijän normaali kuukausipalkka on $2000 (ylitöitä ei voi teettää)</a:t>
          </a:r>
        </a:p>
        <a:p>
          <a:pPr algn="l" rtl="0">
            <a:defRPr sz="1000"/>
          </a:pPr>
          <a:r>
            <a:rPr lang="en-US" sz="1600" b="0" i="0" u="none" strike="noStrike" baseline="0">
              <a:solidFill>
                <a:srgbClr val="000000"/>
              </a:solidFill>
              <a:latin typeface="Arial"/>
              <a:cs typeface="Arial"/>
            </a:rPr>
            <a:t>- Uuden työntekijän palkkaaminen maksaa $2000</a:t>
          </a:r>
        </a:p>
        <a:p>
          <a:pPr algn="l" rtl="0">
            <a:defRPr sz="1000"/>
          </a:pPr>
          <a:r>
            <a:rPr lang="en-US" sz="1600" b="0" i="0" u="none" strike="noStrike" baseline="0">
              <a:solidFill>
                <a:srgbClr val="000000"/>
              </a:solidFill>
              <a:latin typeface="Arial"/>
              <a:cs typeface="Arial"/>
            </a:rPr>
            <a:t>- Työntekijän irtisanominen maksaa $500</a:t>
          </a:r>
        </a:p>
        <a:p>
          <a:pPr algn="l" rtl="0">
            <a:defRPr sz="1000"/>
          </a:pPr>
          <a:r>
            <a:rPr lang="en-US" sz="1600" b="0" i="0" u="none" strike="noStrike" baseline="0">
              <a:solidFill>
                <a:srgbClr val="000000"/>
              </a:solidFill>
              <a:latin typeface="Arial"/>
              <a:cs typeface="Arial"/>
            </a:rPr>
            <a:t>- Tuotteiden varastointi maksaa $32 kappale (huomioidaan kk-loppuvarastona)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361950</xdr:colOff>
      <xdr:row>23</xdr:row>
      <xdr:rowOff>114300</xdr:rowOff>
    </xdr:from>
    <xdr:to>
      <xdr:col>7</xdr:col>
      <xdr:colOff>1066800</xdr:colOff>
      <xdr:row>30</xdr:row>
      <xdr:rowOff>123825</xdr:rowOff>
    </xdr:to>
    <xdr:sp macro="" textlink="">
      <xdr:nvSpPr>
        <xdr:cNvPr id="113665" name="Text Box 1">
          <a:extLst>
            <a:ext uri="{FF2B5EF4-FFF2-40B4-BE49-F238E27FC236}">
              <a16:creationId xmlns:a16="http://schemas.microsoft.com/office/drawing/2014/main" id="{00000000-0008-0000-0100-000001BC0100}"/>
            </a:ext>
          </a:extLst>
        </xdr:cNvPr>
        <xdr:cNvSpPr txBox="1">
          <a:spLocks noChangeArrowheads="1"/>
        </xdr:cNvSpPr>
      </xdr:nvSpPr>
      <xdr:spPr bwMode="auto">
        <a:xfrm>
          <a:off x="5924550" y="7077075"/>
          <a:ext cx="5353050" cy="22764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600" b="1" i="0" u="none" strike="noStrike" baseline="0">
              <a:solidFill>
                <a:srgbClr val="000000"/>
              </a:solidFill>
              <a:latin typeface="Arial"/>
              <a:cs typeface="Arial"/>
            </a:rPr>
            <a:t>Tasaisen tuotannon tapauksessa kysynnän ja tarjonnan ero tasataan varaston avulla. </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Minimoitavana funktiona kokonaiskustannukset, rajoitteina varaston positiivisuus / kaikille asiakkaille toimittaminen, muuttujana ensimmäisellä periodilla tehdyt henkilömäärämuutokset.</a:t>
          </a:r>
        </a:p>
        <a:p>
          <a:pPr algn="ctr" rtl="0">
            <a:defRPr sz="1000"/>
          </a:pPr>
          <a:endParaRPr lang="en-US" sz="1600" b="1" i="0" u="none" strike="noStrike" baseline="0">
            <a:solidFill>
              <a:srgbClr val="000000"/>
            </a:solidFill>
            <a:latin typeface="Arial"/>
            <a:cs typeface="Arial"/>
          </a:endParaRPr>
        </a:p>
        <a:p>
          <a:pPr algn="ctr" rtl="0">
            <a:defRPr sz="1000"/>
          </a:pPr>
          <a:endParaRPr lang="en-US" sz="1600" b="1" i="0" u="none" strike="noStrike" baseline="0">
            <a:solidFill>
              <a:srgbClr val="000000"/>
            </a:solidFill>
            <a:latin typeface="Arial"/>
            <a:cs typeface="Arial"/>
          </a:endParaRP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 Kun jälikitoimituksia ei hyväksytä varasto </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Tästä sy </a:t>
          </a:r>
        </a:p>
        <a:p>
          <a:pPr algn="ctr" rtl="0">
            <a:defRPr sz="1000"/>
          </a:pPr>
          <a:endParaRPr lang="en-US" sz="1600" b="1" i="0" u="none" strike="noStrike" baseline="0">
            <a:solidFill>
              <a:srgbClr val="000000"/>
            </a:solidFill>
            <a:latin typeface="Arial"/>
            <a:cs typeface="Arial"/>
          </a:endParaRPr>
        </a:p>
        <a:p>
          <a:pPr algn="ctr" rtl="0">
            <a:defRPr sz="1000"/>
          </a:pPr>
          <a:endParaRPr lang="en-US" sz="1600" b="1" i="0" u="none" strike="noStrike" baseline="0">
            <a:solidFill>
              <a:srgbClr val="000000"/>
            </a:solidFill>
            <a:latin typeface="Arial"/>
            <a:cs typeface="Arial"/>
          </a:endParaRPr>
        </a:p>
        <a:p>
          <a:pPr algn="ctr" rtl="0">
            <a:defRPr sz="1000"/>
          </a:pPr>
          <a:endParaRPr lang="en-US" sz="1600" b="1" i="0" u="none" strike="noStrike" baseline="0">
            <a:solidFill>
              <a:srgbClr val="000000"/>
            </a:solidFill>
            <a:latin typeface="Arial"/>
            <a:cs typeface="Arial"/>
          </a:endParaRPr>
        </a:p>
        <a:p>
          <a:pPr algn="ctr" rtl="0">
            <a:defRPr sz="1000"/>
          </a:pPr>
          <a:endParaRPr lang="en-US" sz="1600" b="1" i="0" u="none" strike="noStrike" baseline="0">
            <a:solidFill>
              <a:srgbClr val="000000"/>
            </a:solidFill>
            <a:latin typeface="Arial"/>
            <a:cs typeface="Arial"/>
          </a:endParaRPr>
        </a:p>
        <a:p>
          <a:pPr algn="ctr" rtl="0">
            <a:defRPr sz="1000"/>
          </a:pPr>
          <a:endParaRPr lang="en-US" sz="1600" b="1" i="0" u="none" strike="noStrike" baseline="0">
            <a:solidFill>
              <a:srgbClr val="000000"/>
            </a:solidFill>
            <a:latin typeface="Arial"/>
            <a:cs typeface="Arial"/>
          </a:endParaRPr>
        </a:p>
        <a:p>
          <a:pPr algn="ctr" rtl="0">
            <a:defRPr sz="1000"/>
          </a:pPr>
          <a:endParaRPr lang="en-US" sz="1600" b="1" i="0" u="none" strike="noStrike" baseline="0">
            <a:solidFill>
              <a:srgbClr val="000000"/>
            </a:solidFill>
            <a:latin typeface="Arial"/>
            <a:cs typeface="Arial"/>
          </a:endParaRPr>
        </a:p>
      </xdr:txBody>
    </xdr:sp>
    <xdr:clientData/>
  </xdr:twoCellAnchor>
  <xdr:twoCellAnchor>
    <xdr:from>
      <xdr:col>8</xdr:col>
      <xdr:colOff>219075</xdr:colOff>
      <xdr:row>36</xdr:row>
      <xdr:rowOff>190500</xdr:rowOff>
    </xdr:from>
    <xdr:to>
      <xdr:col>13</xdr:col>
      <xdr:colOff>1857375</xdr:colOff>
      <xdr:row>40</xdr:row>
      <xdr:rowOff>57150</xdr:rowOff>
    </xdr:to>
    <xdr:sp macro="" textlink="">
      <xdr:nvSpPr>
        <xdr:cNvPr id="113666" name="Text Box 2">
          <a:extLst>
            <a:ext uri="{FF2B5EF4-FFF2-40B4-BE49-F238E27FC236}">
              <a16:creationId xmlns:a16="http://schemas.microsoft.com/office/drawing/2014/main" id="{00000000-0008-0000-0100-000002BC0100}"/>
            </a:ext>
          </a:extLst>
        </xdr:cNvPr>
        <xdr:cNvSpPr txBox="1">
          <a:spLocks noChangeArrowheads="1"/>
        </xdr:cNvSpPr>
      </xdr:nvSpPr>
      <xdr:spPr bwMode="auto">
        <a:xfrm>
          <a:off x="11591925" y="11363325"/>
          <a:ext cx="7448550" cy="116205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600" b="1" i="0" u="none" strike="noStrike" baseline="0">
              <a:solidFill>
                <a:srgbClr val="000000"/>
              </a:solidFill>
              <a:latin typeface="Arial"/>
              <a:cs typeface="Arial"/>
            </a:rPr>
            <a:t>HUOM. </a:t>
          </a:r>
        </a:p>
        <a:p>
          <a:pPr algn="ctr" rtl="0">
            <a:defRPr sz="1000"/>
          </a:pPr>
          <a:r>
            <a:rPr lang="en-US" sz="1600" b="1" i="0" u="none" strike="noStrike" baseline="0">
              <a:solidFill>
                <a:srgbClr val="000000"/>
              </a:solidFill>
              <a:latin typeface="Arial"/>
              <a:cs typeface="Arial"/>
            </a:rPr>
            <a:t>Tämän tyyppisen ongelman optimointi helpottuu kun valitsee solverin "options" -kohdasta lineaarisen mallin, ei-negatiiviset muuttujat ja lisää iteraatioiden määrää useampaan tuhanteen. </a:t>
          </a:r>
        </a:p>
        <a:p>
          <a:pPr algn="ctr" rtl="0">
            <a:defRPr sz="1000"/>
          </a:pPr>
          <a:endParaRPr lang="en-US" sz="1600" b="1" i="0" u="none" strike="noStrike" baseline="0">
            <a:solidFill>
              <a:srgbClr val="000000"/>
            </a:solidFill>
            <a:latin typeface="Arial"/>
            <a:cs typeface="Arial"/>
          </a:endParaRPr>
        </a:p>
        <a:p>
          <a:pPr algn="ctr" rtl="0">
            <a:defRPr sz="1000"/>
          </a:pPr>
          <a:endParaRPr lang="en-US" sz="1600" b="1" i="0" u="none" strike="noStrike" baseline="0">
            <a:solidFill>
              <a:srgbClr val="000000"/>
            </a:solidFill>
            <a:latin typeface="Arial"/>
            <a:cs typeface="Arial"/>
          </a:endParaRPr>
        </a:p>
      </xdr:txBody>
    </xdr:sp>
    <xdr:clientData/>
  </xdr:twoCellAnchor>
  <xdr:twoCellAnchor>
    <xdr:from>
      <xdr:col>3</xdr:col>
      <xdr:colOff>409575</xdr:colOff>
      <xdr:row>31</xdr:row>
      <xdr:rowOff>171450</xdr:rowOff>
    </xdr:from>
    <xdr:to>
      <xdr:col>7</xdr:col>
      <xdr:colOff>1114425</xdr:colOff>
      <xdr:row>36</xdr:row>
      <xdr:rowOff>19050</xdr:rowOff>
    </xdr:to>
    <xdr:sp macro="" textlink="">
      <xdr:nvSpPr>
        <xdr:cNvPr id="113667" name="Text Box 3">
          <a:extLst>
            <a:ext uri="{FF2B5EF4-FFF2-40B4-BE49-F238E27FC236}">
              <a16:creationId xmlns:a16="http://schemas.microsoft.com/office/drawing/2014/main" id="{00000000-0008-0000-0100-000003BC0100}"/>
            </a:ext>
          </a:extLst>
        </xdr:cNvPr>
        <xdr:cNvSpPr txBox="1">
          <a:spLocks noChangeArrowheads="1"/>
        </xdr:cNvSpPr>
      </xdr:nvSpPr>
      <xdr:spPr bwMode="auto">
        <a:xfrm>
          <a:off x="5972175" y="9725025"/>
          <a:ext cx="5353050" cy="146685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600" b="1" i="0" u="none" strike="noStrike" baseline="0">
              <a:solidFill>
                <a:srgbClr val="000000"/>
              </a:solidFill>
              <a:latin typeface="Arial"/>
              <a:cs typeface="Arial"/>
            </a:rPr>
            <a:t>Karkean suunnittelun laskut varsin usein optimointi-ongelma tyyppisiä. Terveen järjen käyttö on kuitenkin suositeltavaa ja lopullinen päätös sisältää myös paljon ns. pehmeitä päätöksentekokriteereitä!</a:t>
          </a:r>
        </a:p>
        <a:p>
          <a:pPr algn="ctr" rtl="0">
            <a:defRPr sz="1000"/>
          </a:pPr>
          <a:endParaRPr lang="en-US" sz="1600" b="1" i="0" u="none" strike="noStrike" baseline="0">
            <a:solidFill>
              <a:srgbClr val="000000"/>
            </a:solidFill>
            <a:latin typeface="Arial"/>
            <a:cs typeface="Arial"/>
          </a:endParaRPr>
        </a:p>
      </xdr:txBody>
    </xdr:sp>
    <xdr:clientData/>
  </xdr:twoCellAnchor>
  <xdr:twoCellAnchor editAs="oneCell">
    <xdr:from>
      <xdr:col>8</xdr:col>
      <xdr:colOff>266700</xdr:colOff>
      <xdr:row>23</xdr:row>
      <xdr:rowOff>209550</xdr:rowOff>
    </xdr:from>
    <xdr:to>
      <xdr:col>13</xdr:col>
      <xdr:colOff>1895475</xdr:colOff>
      <xdr:row>36</xdr:row>
      <xdr:rowOff>9525</xdr:rowOff>
    </xdr:to>
    <xdr:pic>
      <xdr:nvPicPr>
        <xdr:cNvPr id="113674" name="Picture 5">
          <a:extLst>
            <a:ext uri="{FF2B5EF4-FFF2-40B4-BE49-F238E27FC236}">
              <a16:creationId xmlns:a16="http://schemas.microsoft.com/office/drawing/2014/main" id="{00000000-0008-0000-0100-00000AB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9550" y="7172325"/>
          <a:ext cx="7439025" cy="401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638175</xdr:colOff>
      <xdr:row>23</xdr:row>
      <xdr:rowOff>171450</xdr:rowOff>
    </xdr:from>
    <xdr:to>
      <xdr:col>7</xdr:col>
      <xdr:colOff>180975</xdr:colOff>
      <xdr:row>30</xdr:row>
      <xdr:rowOff>180975</xdr:rowOff>
    </xdr:to>
    <xdr:sp macro="" textlink="">
      <xdr:nvSpPr>
        <xdr:cNvPr id="114689" name="Text Box 1">
          <a:extLst>
            <a:ext uri="{FF2B5EF4-FFF2-40B4-BE49-F238E27FC236}">
              <a16:creationId xmlns:a16="http://schemas.microsoft.com/office/drawing/2014/main" id="{00000000-0008-0000-0200-000001C00100}"/>
            </a:ext>
          </a:extLst>
        </xdr:cNvPr>
        <xdr:cNvSpPr txBox="1">
          <a:spLocks noChangeArrowheads="1"/>
        </xdr:cNvSpPr>
      </xdr:nvSpPr>
      <xdr:spPr bwMode="auto">
        <a:xfrm>
          <a:off x="5038725" y="7134225"/>
          <a:ext cx="5353050" cy="22764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36576" bIns="0" anchor="t" upright="1"/>
        <a:lstStyle/>
        <a:p>
          <a:pPr algn="ctr" rtl="0">
            <a:defRPr sz="1000"/>
          </a:pPr>
          <a:r>
            <a:rPr lang="en-US" sz="1600" b="1" i="0" u="none" strike="noStrike" baseline="0">
              <a:solidFill>
                <a:srgbClr val="000000"/>
              </a:solidFill>
              <a:latin typeface="Arial"/>
              <a:cs typeface="Arial"/>
            </a:rPr>
            <a:t>Joustavan tuotannon tapauksessa kysynnän ja tarjonnan ero tasataan muuttamalla työntekijämääriä.</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Minimoitavana funktiona kokonaiskustannukset, rajoitteena tuotanto = myynti, muuttujina jaksokohtaiset henkilöstömäärämuutokset (palkattuja tai erotettuja)</a:t>
          </a:r>
        </a:p>
      </xdr:txBody>
    </xdr:sp>
    <xdr:clientData/>
  </xdr:twoCellAnchor>
  <xdr:twoCellAnchor editAs="oneCell">
    <xdr:from>
      <xdr:col>8</xdr:col>
      <xdr:colOff>333375</xdr:colOff>
      <xdr:row>22</xdr:row>
      <xdr:rowOff>304800</xdr:rowOff>
    </xdr:from>
    <xdr:to>
      <xdr:col>13</xdr:col>
      <xdr:colOff>1990725</xdr:colOff>
      <xdr:row>35</xdr:row>
      <xdr:rowOff>142875</xdr:rowOff>
    </xdr:to>
    <xdr:pic>
      <xdr:nvPicPr>
        <xdr:cNvPr id="114695" name="Picture 3">
          <a:extLst>
            <a:ext uri="{FF2B5EF4-FFF2-40B4-BE49-F238E27FC236}">
              <a16:creationId xmlns:a16="http://schemas.microsoft.com/office/drawing/2014/main" id="{00000000-0008-0000-0200-000007C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06225" y="6943725"/>
          <a:ext cx="7467600" cy="404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666750</xdr:colOff>
      <xdr:row>23</xdr:row>
      <xdr:rowOff>114300</xdr:rowOff>
    </xdr:from>
    <xdr:to>
      <xdr:col>7</xdr:col>
      <xdr:colOff>209550</xdr:colOff>
      <xdr:row>30</xdr:row>
      <xdr:rowOff>295275</xdr:rowOff>
    </xdr:to>
    <xdr:sp macro="" textlink="">
      <xdr:nvSpPr>
        <xdr:cNvPr id="115713" name="Text Box 1">
          <a:extLst>
            <a:ext uri="{FF2B5EF4-FFF2-40B4-BE49-F238E27FC236}">
              <a16:creationId xmlns:a16="http://schemas.microsoft.com/office/drawing/2014/main" id="{00000000-0008-0000-0300-000001C40100}"/>
            </a:ext>
          </a:extLst>
        </xdr:cNvPr>
        <xdr:cNvSpPr txBox="1">
          <a:spLocks noChangeArrowheads="1"/>
        </xdr:cNvSpPr>
      </xdr:nvSpPr>
      <xdr:spPr bwMode="auto">
        <a:xfrm>
          <a:off x="5067300" y="7077075"/>
          <a:ext cx="5353050" cy="244792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600" b="1" i="0" u="none" strike="noStrike" baseline="0">
              <a:solidFill>
                <a:srgbClr val="000000"/>
              </a:solidFill>
              <a:latin typeface="Arial"/>
              <a:cs typeface="Arial"/>
            </a:rPr>
            <a:t>Sekastrategia tapauksessa yhdistetään sekä tasaisen että joustavan tasapainottamisen menetelmiä. </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Minimoitavana funktiona kokonaiskustannukset, rajoitteena varaston positiivisuus ja kysyntään vastaaminen, muuttujina jaksokohtaiset henkilöstömäärämuutokset (palkattuja tai erotetteja)</a:t>
          </a:r>
        </a:p>
        <a:p>
          <a:pPr algn="ctr" rtl="0">
            <a:defRPr sz="1000"/>
          </a:pPr>
          <a:endParaRPr lang="en-US" sz="1600" b="1" i="0" u="none" strike="noStrike" baseline="0">
            <a:solidFill>
              <a:srgbClr val="000000"/>
            </a:solidFill>
            <a:latin typeface="Arial"/>
            <a:cs typeface="Arial"/>
          </a:endParaRPr>
        </a:p>
      </xdr:txBody>
    </xdr:sp>
    <xdr:clientData/>
  </xdr:twoCellAnchor>
  <xdr:twoCellAnchor>
    <xdr:from>
      <xdr:col>2</xdr:col>
      <xdr:colOff>666750</xdr:colOff>
      <xdr:row>31</xdr:row>
      <xdr:rowOff>266700</xdr:rowOff>
    </xdr:from>
    <xdr:to>
      <xdr:col>7</xdr:col>
      <xdr:colOff>209550</xdr:colOff>
      <xdr:row>37</xdr:row>
      <xdr:rowOff>304800</xdr:rowOff>
    </xdr:to>
    <xdr:sp macro="" textlink="">
      <xdr:nvSpPr>
        <xdr:cNvPr id="115714" name="Text Box 2">
          <a:extLst>
            <a:ext uri="{FF2B5EF4-FFF2-40B4-BE49-F238E27FC236}">
              <a16:creationId xmlns:a16="http://schemas.microsoft.com/office/drawing/2014/main" id="{00000000-0008-0000-0300-000002C40100}"/>
            </a:ext>
          </a:extLst>
        </xdr:cNvPr>
        <xdr:cNvSpPr txBox="1">
          <a:spLocks noChangeArrowheads="1"/>
        </xdr:cNvSpPr>
      </xdr:nvSpPr>
      <xdr:spPr bwMode="auto">
        <a:xfrm>
          <a:off x="5067300" y="9820275"/>
          <a:ext cx="5353050" cy="198120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600" b="1" i="0" u="none" strike="noStrike" baseline="0">
              <a:solidFill>
                <a:srgbClr val="000000"/>
              </a:solidFill>
              <a:latin typeface="Arial"/>
              <a:cs typeface="Arial"/>
            </a:rPr>
            <a:t>Sekastrategia on kokonaiskustannuksiltaan vähintään yhtä hyvä kuin puhtaat strategiat. Tässäkin tapauksessa kokonaiskustannukset jäävät kolmesta vaihtoehdosta alhaisemmiksi. Strategia vaikuttaa myös varsin tasapainoiselta kun työntekijämäärä ei koko ajan heilu ja varastotkaan eivät kasva kauhean suuriksi.</a:t>
          </a:r>
        </a:p>
      </xdr:txBody>
    </xdr:sp>
    <xdr:clientData/>
  </xdr:twoCellAnchor>
  <xdr:twoCellAnchor editAs="oneCell">
    <xdr:from>
      <xdr:col>8</xdr:col>
      <xdr:colOff>352425</xdr:colOff>
      <xdr:row>22</xdr:row>
      <xdr:rowOff>304800</xdr:rowOff>
    </xdr:from>
    <xdr:to>
      <xdr:col>13</xdr:col>
      <xdr:colOff>1981200</xdr:colOff>
      <xdr:row>35</xdr:row>
      <xdr:rowOff>123825</xdr:rowOff>
    </xdr:to>
    <xdr:pic>
      <xdr:nvPicPr>
        <xdr:cNvPr id="115719" name="Picture 4">
          <a:extLst>
            <a:ext uri="{FF2B5EF4-FFF2-40B4-BE49-F238E27FC236}">
              <a16:creationId xmlns:a16="http://schemas.microsoft.com/office/drawing/2014/main" id="{00000000-0008-0000-0300-000007C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25275" y="6943725"/>
          <a:ext cx="7439025" cy="402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4"/>
  <sheetViews>
    <sheetView tabSelected="1" zoomScaleNormal="100" workbookViewId="0"/>
  </sheetViews>
  <sheetFormatPr defaultRowHeight="12.75" x14ac:dyDescent="0.2"/>
  <cols>
    <col min="1" max="2" width="18.7109375" style="1" customWidth="1"/>
    <col min="3" max="16384" width="9.140625" style="1"/>
  </cols>
  <sheetData>
    <row r="1" spans="1:20" ht="26.25" thickBot="1" x14ac:dyDescent="0.25">
      <c r="A1" s="2" t="s">
        <v>0</v>
      </c>
      <c r="B1" s="3" t="s">
        <v>24</v>
      </c>
      <c r="S1" s="31"/>
      <c r="T1" s="31"/>
    </row>
    <row r="2" spans="1:20" ht="25.5" x14ac:dyDescent="0.2">
      <c r="A2" s="4">
        <v>1</v>
      </c>
      <c r="B2" s="5">
        <v>500</v>
      </c>
    </row>
    <row r="3" spans="1:20" ht="25.5" x14ac:dyDescent="0.2">
      <c r="A3" s="6">
        <v>2</v>
      </c>
      <c r="B3" s="7">
        <v>800</v>
      </c>
    </row>
    <row r="4" spans="1:20" ht="25.5" x14ac:dyDescent="0.2">
      <c r="A4" s="6">
        <v>3</v>
      </c>
      <c r="B4" s="7">
        <v>1000</v>
      </c>
    </row>
    <row r="5" spans="1:20" ht="25.5" x14ac:dyDescent="0.2">
      <c r="A5" s="6">
        <v>4</v>
      </c>
      <c r="B5" s="7">
        <v>1400</v>
      </c>
    </row>
    <row r="6" spans="1:20" ht="25.5" x14ac:dyDescent="0.2">
      <c r="A6" s="6">
        <v>5</v>
      </c>
      <c r="B6" s="7">
        <v>2000</v>
      </c>
    </row>
    <row r="7" spans="1:20" ht="25.5" x14ac:dyDescent="0.2">
      <c r="A7" s="6">
        <v>6</v>
      </c>
      <c r="B7" s="7">
        <v>1600</v>
      </c>
    </row>
    <row r="8" spans="1:20" ht="25.5" x14ac:dyDescent="0.2">
      <c r="A8" s="6">
        <v>7</v>
      </c>
      <c r="B8" s="7">
        <v>1400</v>
      </c>
    </row>
    <row r="9" spans="1:20" ht="25.5" x14ac:dyDescent="0.2">
      <c r="A9" s="6">
        <v>8</v>
      </c>
      <c r="B9" s="7">
        <v>1200</v>
      </c>
    </row>
    <row r="10" spans="1:20" ht="25.5" x14ac:dyDescent="0.2">
      <c r="A10" s="6">
        <v>9</v>
      </c>
      <c r="B10" s="7">
        <v>1000</v>
      </c>
    </row>
    <row r="11" spans="1:20" ht="25.5" x14ac:dyDescent="0.2">
      <c r="A11" s="6">
        <v>10</v>
      </c>
      <c r="B11" s="7">
        <v>2400</v>
      </c>
    </row>
    <row r="12" spans="1:20" ht="25.5" x14ac:dyDescent="0.2">
      <c r="A12" s="6">
        <v>11</v>
      </c>
      <c r="B12" s="7">
        <v>3000</v>
      </c>
    </row>
    <row r="13" spans="1:20" ht="26.25" thickBot="1" x14ac:dyDescent="0.25">
      <c r="A13" s="8">
        <v>12</v>
      </c>
      <c r="B13" s="9">
        <v>1000</v>
      </c>
    </row>
    <row r="14" spans="1:20" x14ac:dyDescent="0.2">
      <c r="A14" s="31"/>
    </row>
  </sheetData>
  <phoneticPr fontId="1" type="noConversion"/>
  <printOptions horizontalCentered="1"/>
  <pageMargins left="0.47244094488188981" right="0.47244094488188981" top="0.70866141732283472" bottom="0.59055118110236227" header="0.47244094488188981" footer="0.47244094488188981"/>
  <pageSetup paperSize="9" scale="83" orientation="landscape" cellComments="asDisplayed" r:id="rId1"/>
  <headerFooter alignWithMargins="0">
    <oddFooter>&amp;L&amp;F&amp;C&amp;A&amp;R1/4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0"/>
  <sheetViews>
    <sheetView zoomScale="60" zoomScaleNormal="60" workbookViewId="0"/>
  </sheetViews>
  <sheetFormatPr defaultColWidth="11.85546875" defaultRowHeight="25.5" x14ac:dyDescent="0.35"/>
  <cols>
    <col min="1" max="1" width="48.5703125" style="10" customWidth="1"/>
    <col min="2" max="13" width="17.42578125" style="10" customWidth="1"/>
    <col min="14" max="14" width="30.7109375" style="10" bestFit="1" customWidth="1"/>
    <col min="15" max="16384" width="11.85546875" style="10"/>
  </cols>
  <sheetData>
    <row r="1" spans="1:13" ht="26.25" x14ac:dyDescent="0.35">
      <c r="A1" s="26" t="s">
        <v>2</v>
      </c>
    </row>
    <row r="2" spans="1:13" x14ac:dyDescent="0.35">
      <c r="A2" s="11" t="s">
        <v>0</v>
      </c>
      <c r="B2" s="12">
        <v>1</v>
      </c>
      <c r="C2" s="12">
        <v>2</v>
      </c>
      <c r="D2" s="12">
        <v>3</v>
      </c>
      <c r="E2" s="12">
        <v>4</v>
      </c>
      <c r="F2" s="12">
        <v>5</v>
      </c>
      <c r="G2" s="12">
        <v>6</v>
      </c>
      <c r="H2" s="12">
        <v>7</v>
      </c>
      <c r="I2" s="12">
        <v>8</v>
      </c>
      <c r="J2" s="12">
        <v>9</v>
      </c>
      <c r="K2" s="12">
        <v>10</v>
      </c>
      <c r="L2" s="12">
        <v>11</v>
      </c>
      <c r="M2" s="12">
        <v>12</v>
      </c>
    </row>
    <row r="3" spans="1:13" x14ac:dyDescent="0.35">
      <c r="A3" s="13" t="s">
        <v>1</v>
      </c>
      <c r="B3" s="14">
        <v>500</v>
      </c>
      <c r="C3" s="14">
        <v>800</v>
      </c>
      <c r="D3" s="14">
        <v>1000</v>
      </c>
      <c r="E3" s="14">
        <v>1400</v>
      </c>
      <c r="F3" s="14">
        <v>2000</v>
      </c>
      <c r="G3" s="14">
        <v>1600</v>
      </c>
      <c r="H3" s="14">
        <v>1400</v>
      </c>
      <c r="I3" s="14">
        <v>1200</v>
      </c>
      <c r="J3" s="14">
        <v>1000</v>
      </c>
      <c r="K3" s="14">
        <v>2400</v>
      </c>
      <c r="L3" s="14">
        <v>3000</v>
      </c>
      <c r="M3" s="14">
        <v>1000</v>
      </c>
    </row>
    <row r="4" spans="1:13" ht="12" customHeight="1" x14ac:dyDescent="0.35">
      <c r="A4" s="15"/>
      <c r="B4" s="16"/>
      <c r="C4" s="16"/>
      <c r="D4" s="16"/>
      <c r="E4" s="16"/>
      <c r="F4" s="16"/>
      <c r="G4" s="16"/>
      <c r="H4" s="16"/>
      <c r="I4" s="16"/>
      <c r="J4" s="16"/>
      <c r="K4" s="16"/>
      <c r="L4" s="16"/>
      <c r="M4" s="16"/>
    </row>
    <row r="5" spans="1:13" x14ac:dyDescent="0.35">
      <c r="A5" s="25" t="s">
        <v>3</v>
      </c>
    </row>
    <row r="6" spans="1:13" x14ac:dyDescent="0.35">
      <c r="A6" s="13" t="s">
        <v>4</v>
      </c>
      <c r="B6" s="17">
        <f>B25</f>
        <v>140</v>
      </c>
      <c r="C6" s="17">
        <f t="shared" ref="C6:M6" si="0">B9</f>
        <v>149</v>
      </c>
      <c r="D6" s="17">
        <f t="shared" si="0"/>
        <v>149</v>
      </c>
      <c r="E6" s="17">
        <f t="shared" si="0"/>
        <v>149</v>
      </c>
      <c r="F6" s="17">
        <f t="shared" si="0"/>
        <v>149</v>
      </c>
      <c r="G6" s="17">
        <f t="shared" si="0"/>
        <v>149</v>
      </c>
      <c r="H6" s="17">
        <f t="shared" si="0"/>
        <v>149</v>
      </c>
      <c r="I6" s="17">
        <f t="shared" si="0"/>
        <v>149</v>
      </c>
      <c r="J6" s="17">
        <f t="shared" si="0"/>
        <v>149</v>
      </c>
      <c r="K6" s="17">
        <f t="shared" si="0"/>
        <v>149</v>
      </c>
      <c r="L6" s="17">
        <f t="shared" si="0"/>
        <v>149</v>
      </c>
      <c r="M6" s="17">
        <f t="shared" si="0"/>
        <v>149</v>
      </c>
    </row>
    <row r="7" spans="1:13" x14ac:dyDescent="0.35">
      <c r="A7" s="13" t="s">
        <v>5</v>
      </c>
      <c r="B7" s="18">
        <v>9</v>
      </c>
      <c r="C7" s="17"/>
      <c r="D7" s="17"/>
      <c r="E7" s="17"/>
      <c r="F7" s="17"/>
      <c r="G7" s="17"/>
      <c r="H7" s="17"/>
      <c r="I7" s="17"/>
      <c r="J7" s="17"/>
      <c r="K7" s="17"/>
      <c r="L7" s="17"/>
      <c r="M7" s="17"/>
    </row>
    <row r="8" spans="1:13" x14ac:dyDescent="0.35">
      <c r="A8" s="13" t="s">
        <v>23</v>
      </c>
      <c r="B8" s="17"/>
      <c r="C8" s="17"/>
      <c r="D8" s="17"/>
      <c r="E8" s="17"/>
      <c r="F8" s="17"/>
      <c r="G8" s="17"/>
      <c r="H8" s="17"/>
      <c r="I8" s="17"/>
      <c r="J8" s="17"/>
      <c r="K8" s="17"/>
      <c r="L8" s="17"/>
      <c r="M8" s="17"/>
    </row>
    <row r="9" spans="1:13" x14ac:dyDescent="0.35">
      <c r="A9" s="13" t="s">
        <v>6</v>
      </c>
      <c r="B9" s="17">
        <f t="shared" ref="B9:M9" si="1">B6+B7-B8</f>
        <v>149</v>
      </c>
      <c r="C9" s="17">
        <f t="shared" si="1"/>
        <v>149</v>
      </c>
      <c r="D9" s="17">
        <f t="shared" si="1"/>
        <v>149</v>
      </c>
      <c r="E9" s="17">
        <f t="shared" si="1"/>
        <v>149</v>
      </c>
      <c r="F9" s="17">
        <f t="shared" si="1"/>
        <v>149</v>
      </c>
      <c r="G9" s="17">
        <f t="shared" si="1"/>
        <v>149</v>
      </c>
      <c r="H9" s="17">
        <f t="shared" si="1"/>
        <v>149</v>
      </c>
      <c r="I9" s="17">
        <f t="shared" si="1"/>
        <v>149</v>
      </c>
      <c r="J9" s="17">
        <f t="shared" si="1"/>
        <v>149</v>
      </c>
      <c r="K9" s="17">
        <f t="shared" si="1"/>
        <v>149</v>
      </c>
      <c r="L9" s="17">
        <f t="shared" si="1"/>
        <v>149</v>
      </c>
      <c r="M9" s="17">
        <f t="shared" si="1"/>
        <v>149</v>
      </c>
    </row>
    <row r="10" spans="1:13" ht="12" customHeight="1" x14ac:dyDescent="0.35">
      <c r="A10" s="16"/>
      <c r="B10" s="19"/>
      <c r="C10" s="19"/>
      <c r="D10" s="19"/>
      <c r="E10" s="19"/>
      <c r="F10" s="19"/>
      <c r="G10" s="19"/>
      <c r="H10" s="19"/>
      <c r="I10" s="19"/>
      <c r="J10" s="19"/>
      <c r="K10" s="19"/>
      <c r="L10" s="19"/>
      <c r="M10" s="19"/>
    </row>
    <row r="11" spans="1:13" x14ac:dyDescent="0.35">
      <c r="A11" s="25" t="s">
        <v>7</v>
      </c>
      <c r="B11" s="19"/>
      <c r="C11" s="19"/>
      <c r="D11" s="19"/>
      <c r="E11" s="19"/>
      <c r="F11" s="19"/>
      <c r="G11" s="19"/>
      <c r="H11" s="19"/>
      <c r="I11" s="19"/>
      <c r="J11" s="19"/>
      <c r="K11" s="19"/>
      <c r="L11" s="19"/>
      <c r="M11" s="19"/>
    </row>
    <row r="12" spans="1:13" x14ac:dyDescent="0.35">
      <c r="A12" s="13" t="s">
        <v>8</v>
      </c>
      <c r="B12" s="17">
        <v>0</v>
      </c>
      <c r="C12" s="17">
        <f t="shared" ref="C12:M12" si="2">B15</f>
        <v>990</v>
      </c>
      <c r="D12" s="17">
        <f t="shared" si="2"/>
        <v>1680</v>
      </c>
      <c r="E12" s="17">
        <f t="shared" si="2"/>
        <v>2170</v>
      </c>
      <c r="F12" s="17">
        <f t="shared" si="2"/>
        <v>2260</v>
      </c>
      <c r="G12" s="17">
        <f t="shared" si="2"/>
        <v>1750</v>
      </c>
      <c r="H12" s="17">
        <f t="shared" si="2"/>
        <v>1640</v>
      </c>
      <c r="I12" s="17">
        <f t="shared" si="2"/>
        <v>1730</v>
      </c>
      <c r="J12" s="17">
        <f t="shared" si="2"/>
        <v>2020</v>
      </c>
      <c r="K12" s="17">
        <f t="shared" si="2"/>
        <v>2510</v>
      </c>
      <c r="L12" s="17">
        <f t="shared" si="2"/>
        <v>1600</v>
      </c>
      <c r="M12" s="17">
        <f t="shared" si="2"/>
        <v>90</v>
      </c>
    </row>
    <row r="13" spans="1:13" x14ac:dyDescent="0.35">
      <c r="A13" s="20" t="s">
        <v>9</v>
      </c>
      <c r="B13" s="17">
        <f t="shared" ref="B13:M13" si="3">B9*$B$26</f>
        <v>1490</v>
      </c>
      <c r="C13" s="17">
        <f t="shared" si="3"/>
        <v>1490</v>
      </c>
      <c r="D13" s="17">
        <f t="shared" si="3"/>
        <v>1490</v>
      </c>
      <c r="E13" s="17">
        <f t="shared" si="3"/>
        <v>1490</v>
      </c>
      <c r="F13" s="17">
        <f t="shared" si="3"/>
        <v>1490</v>
      </c>
      <c r="G13" s="17">
        <f t="shared" si="3"/>
        <v>1490</v>
      </c>
      <c r="H13" s="17">
        <f t="shared" si="3"/>
        <v>1490</v>
      </c>
      <c r="I13" s="17">
        <f t="shared" si="3"/>
        <v>1490</v>
      </c>
      <c r="J13" s="17">
        <f t="shared" si="3"/>
        <v>1490</v>
      </c>
      <c r="K13" s="17">
        <f t="shared" si="3"/>
        <v>1490</v>
      </c>
      <c r="L13" s="17">
        <f t="shared" si="3"/>
        <v>1490</v>
      </c>
      <c r="M13" s="17">
        <f t="shared" si="3"/>
        <v>1490</v>
      </c>
    </row>
    <row r="14" spans="1:13" x14ac:dyDescent="0.35">
      <c r="A14" s="13" t="s">
        <v>1</v>
      </c>
      <c r="B14" s="21">
        <f t="shared" ref="B14:M14" si="4">B3</f>
        <v>500</v>
      </c>
      <c r="C14" s="21">
        <f t="shared" si="4"/>
        <v>800</v>
      </c>
      <c r="D14" s="21">
        <f t="shared" si="4"/>
        <v>1000</v>
      </c>
      <c r="E14" s="21">
        <f t="shared" si="4"/>
        <v>1400</v>
      </c>
      <c r="F14" s="21">
        <f t="shared" si="4"/>
        <v>2000</v>
      </c>
      <c r="G14" s="21">
        <f t="shared" si="4"/>
        <v>1600</v>
      </c>
      <c r="H14" s="21">
        <f t="shared" si="4"/>
        <v>1400</v>
      </c>
      <c r="I14" s="21">
        <f t="shared" si="4"/>
        <v>1200</v>
      </c>
      <c r="J14" s="21">
        <f t="shared" si="4"/>
        <v>1000</v>
      </c>
      <c r="K14" s="21">
        <f t="shared" si="4"/>
        <v>2400</v>
      </c>
      <c r="L14" s="21">
        <f t="shared" si="4"/>
        <v>3000</v>
      </c>
      <c r="M14" s="21">
        <f t="shared" si="4"/>
        <v>1000</v>
      </c>
    </row>
    <row r="15" spans="1:13" x14ac:dyDescent="0.35">
      <c r="A15" s="13" t="s">
        <v>10</v>
      </c>
      <c r="B15" s="17">
        <f t="shared" ref="B15:M15" si="5">B12+B13-B14</f>
        <v>990</v>
      </c>
      <c r="C15" s="17">
        <f t="shared" si="5"/>
        <v>1680</v>
      </c>
      <c r="D15" s="17">
        <f t="shared" si="5"/>
        <v>2170</v>
      </c>
      <c r="E15" s="17">
        <f t="shared" si="5"/>
        <v>2260</v>
      </c>
      <c r="F15" s="17">
        <f t="shared" si="5"/>
        <v>1750</v>
      </c>
      <c r="G15" s="17">
        <f t="shared" si="5"/>
        <v>1640</v>
      </c>
      <c r="H15" s="17">
        <f t="shared" si="5"/>
        <v>1730</v>
      </c>
      <c r="I15" s="17">
        <f t="shared" si="5"/>
        <v>2020</v>
      </c>
      <c r="J15" s="17">
        <f t="shared" si="5"/>
        <v>2510</v>
      </c>
      <c r="K15" s="17">
        <f t="shared" si="5"/>
        <v>1600</v>
      </c>
      <c r="L15" s="17">
        <f t="shared" si="5"/>
        <v>90</v>
      </c>
      <c r="M15" s="17">
        <f t="shared" si="5"/>
        <v>580</v>
      </c>
    </row>
    <row r="16" spans="1:13" ht="12" customHeight="1" x14ac:dyDescent="0.35">
      <c r="B16" s="19"/>
      <c r="C16" s="19"/>
      <c r="D16" s="19"/>
      <c r="E16" s="19"/>
      <c r="F16" s="19"/>
      <c r="G16" s="19"/>
      <c r="H16" s="19"/>
      <c r="I16" s="19"/>
      <c r="J16" s="19"/>
      <c r="K16" s="19"/>
      <c r="L16" s="19"/>
      <c r="M16" s="19"/>
    </row>
    <row r="17" spans="1:14" x14ac:dyDescent="0.35">
      <c r="A17" s="25" t="s">
        <v>11</v>
      </c>
      <c r="B17" s="19"/>
      <c r="C17" s="19"/>
      <c r="D17" s="19"/>
      <c r="E17" s="19"/>
      <c r="F17" s="19"/>
      <c r="G17" s="19"/>
      <c r="H17" s="19"/>
      <c r="I17" s="19"/>
      <c r="J17" s="19"/>
      <c r="K17" s="19"/>
      <c r="L17" s="19"/>
      <c r="M17" s="19"/>
    </row>
    <row r="18" spans="1:14" x14ac:dyDescent="0.35">
      <c r="A18" s="13" t="s">
        <v>12</v>
      </c>
      <c r="B18" s="17">
        <f t="shared" ref="B18:M18" si="6">$B$27*B9</f>
        <v>298000</v>
      </c>
      <c r="C18" s="17">
        <f t="shared" si="6"/>
        <v>298000</v>
      </c>
      <c r="D18" s="17">
        <f t="shared" si="6"/>
        <v>298000</v>
      </c>
      <c r="E18" s="17">
        <f t="shared" si="6"/>
        <v>298000</v>
      </c>
      <c r="F18" s="17">
        <f t="shared" si="6"/>
        <v>298000</v>
      </c>
      <c r="G18" s="17">
        <f t="shared" si="6"/>
        <v>298000</v>
      </c>
      <c r="H18" s="17">
        <f t="shared" si="6"/>
        <v>298000</v>
      </c>
      <c r="I18" s="17">
        <f t="shared" si="6"/>
        <v>298000</v>
      </c>
      <c r="J18" s="17">
        <f t="shared" si="6"/>
        <v>298000</v>
      </c>
      <c r="K18" s="17">
        <f t="shared" si="6"/>
        <v>298000</v>
      </c>
      <c r="L18" s="17">
        <f t="shared" si="6"/>
        <v>298000</v>
      </c>
      <c r="M18" s="17">
        <f t="shared" si="6"/>
        <v>298000</v>
      </c>
      <c r="N18" s="22">
        <f>SUM(B18:M18)</f>
        <v>3576000</v>
      </c>
    </row>
    <row r="19" spans="1:14" x14ac:dyDescent="0.35">
      <c r="A19" s="13" t="s">
        <v>13</v>
      </c>
      <c r="B19" s="17">
        <f>$B$28*B7</f>
        <v>18000</v>
      </c>
      <c r="C19" s="28" t="s">
        <v>22</v>
      </c>
      <c r="D19" s="28" t="s">
        <v>22</v>
      </c>
      <c r="E19" s="28" t="s">
        <v>22</v>
      </c>
      <c r="F19" s="28" t="s">
        <v>22</v>
      </c>
      <c r="G19" s="28" t="s">
        <v>22</v>
      </c>
      <c r="H19" s="28" t="s">
        <v>22</v>
      </c>
      <c r="I19" s="28" t="s">
        <v>22</v>
      </c>
      <c r="J19" s="28" t="s">
        <v>22</v>
      </c>
      <c r="K19" s="28" t="s">
        <v>22</v>
      </c>
      <c r="L19" s="28" t="s">
        <v>22</v>
      </c>
      <c r="M19" s="28" t="s">
        <v>22</v>
      </c>
      <c r="N19" s="22">
        <f>SUM(B19:M19)</f>
        <v>18000</v>
      </c>
    </row>
    <row r="20" spans="1:14" x14ac:dyDescent="0.35">
      <c r="A20" s="13" t="s">
        <v>14</v>
      </c>
      <c r="B20" s="17">
        <f>$B$29*B8</f>
        <v>0</v>
      </c>
      <c r="C20" s="28" t="s">
        <v>22</v>
      </c>
      <c r="D20" s="28" t="s">
        <v>22</v>
      </c>
      <c r="E20" s="28" t="s">
        <v>22</v>
      </c>
      <c r="F20" s="28" t="s">
        <v>22</v>
      </c>
      <c r="G20" s="28" t="s">
        <v>22</v>
      </c>
      <c r="H20" s="28" t="s">
        <v>22</v>
      </c>
      <c r="I20" s="28" t="s">
        <v>22</v>
      </c>
      <c r="J20" s="28" t="s">
        <v>22</v>
      </c>
      <c r="K20" s="28" t="s">
        <v>22</v>
      </c>
      <c r="L20" s="28" t="s">
        <v>22</v>
      </c>
      <c r="M20" s="28" t="s">
        <v>22</v>
      </c>
      <c r="N20" s="30" t="s">
        <v>22</v>
      </c>
    </row>
    <row r="21" spans="1:14" ht="26.25" thickBot="1" x14ac:dyDescent="0.4">
      <c r="A21" s="13" t="s">
        <v>15</v>
      </c>
      <c r="B21" s="17">
        <f t="shared" ref="B21:M21" si="7">$B$30*B15</f>
        <v>31680</v>
      </c>
      <c r="C21" s="17">
        <f t="shared" si="7"/>
        <v>53760</v>
      </c>
      <c r="D21" s="17">
        <f t="shared" si="7"/>
        <v>69440</v>
      </c>
      <c r="E21" s="17">
        <f t="shared" si="7"/>
        <v>72320</v>
      </c>
      <c r="F21" s="17">
        <f t="shared" si="7"/>
        <v>56000</v>
      </c>
      <c r="G21" s="17">
        <f t="shared" si="7"/>
        <v>52480</v>
      </c>
      <c r="H21" s="17">
        <f t="shared" si="7"/>
        <v>55360</v>
      </c>
      <c r="I21" s="17">
        <f t="shared" si="7"/>
        <v>64640</v>
      </c>
      <c r="J21" s="17">
        <f t="shared" si="7"/>
        <v>80320</v>
      </c>
      <c r="K21" s="17">
        <f t="shared" si="7"/>
        <v>51200</v>
      </c>
      <c r="L21" s="17">
        <f t="shared" si="7"/>
        <v>2880</v>
      </c>
      <c r="M21" s="17">
        <f t="shared" si="7"/>
        <v>18560</v>
      </c>
      <c r="N21" s="23">
        <f>SUM(B21:M21)</f>
        <v>608640</v>
      </c>
    </row>
    <row r="22" spans="1:14" ht="26.25" thickBot="1" x14ac:dyDescent="0.4">
      <c r="A22" s="25" t="s">
        <v>16</v>
      </c>
      <c r="B22" s="19">
        <f t="shared" ref="B22:M22" si="8">SUM(B18:B21)</f>
        <v>347680</v>
      </c>
      <c r="C22" s="19">
        <f t="shared" si="8"/>
        <v>351760</v>
      </c>
      <c r="D22" s="19">
        <f t="shared" si="8"/>
        <v>367440</v>
      </c>
      <c r="E22" s="19">
        <f t="shared" si="8"/>
        <v>370320</v>
      </c>
      <c r="F22" s="19">
        <f t="shared" si="8"/>
        <v>354000</v>
      </c>
      <c r="G22" s="19">
        <f t="shared" si="8"/>
        <v>350480</v>
      </c>
      <c r="H22" s="19">
        <f t="shared" si="8"/>
        <v>353360</v>
      </c>
      <c r="I22" s="19">
        <f t="shared" si="8"/>
        <v>362640</v>
      </c>
      <c r="J22" s="19">
        <f t="shared" si="8"/>
        <v>378320</v>
      </c>
      <c r="K22" s="19">
        <f t="shared" si="8"/>
        <v>349200</v>
      </c>
      <c r="L22" s="19">
        <f t="shared" si="8"/>
        <v>300880</v>
      </c>
      <c r="M22" s="19">
        <f t="shared" si="8"/>
        <v>316560</v>
      </c>
      <c r="N22" s="27">
        <f>SUM(B22:M22)</f>
        <v>4202640</v>
      </c>
    </row>
    <row r="23" spans="1:14" x14ac:dyDescent="0.35">
      <c r="A23" s="15"/>
    </row>
    <row r="24" spans="1:14" x14ac:dyDescent="0.35">
      <c r="A24" s="25" t="s">
        <v>17</v>
      </c>
    </row>
    <row r="25" spans="1:14" x14ac:dyDescent="0.35">
      <c r="A25" s="15" t="s">
        <v>18</v>
      </c>
      <c r="B25" s="16">
        <v>140</v>
      </c>
    </row>
    <row r="26" spans="1:14" x14ac:dyDescent="0.35">
      <c r="A26" s="10" t="s">
        <v>19</v>
      </c>
      <c r="B26" s="16">
        <v>10</v>
      </c>
    </row>
    <row r="27" spans="1:14" x14ac:dyDescent="0.35">
      <c r="A27" s="15" t="s">
        <v>12</v>
      </c>
      <c r="B27" s="24">
        <v>2000</v>
      </c>
    </row>
    <row r="28" spans="1:14" x14ac:dyDescent="0.35">
      <c r="A28" s="15" t="s">
        <v>13</v>
      </c>
      <c r="B28" s="24">
        <v>2000</v>
      </c>
    </row>
    <row r="29" spans="1:14" x14ac:dyDescent="0.35">
      <c r="A29" s="15" t="s">
        <v>14</v>
      </c>
      <c r="B29" s="24">
        <v>500</v>
      </c>
    </row>
    <row r="30" spans="1:14" x14ac:dyDescent="0.35">
      <c r="A30" s="15" t="s">
        <v>15</v>
      </c>
      <c r="B30" s="24">
        <v>32</v>
      </c>
    </row>
  </sheetData>
  <phoneticPr fontId="1" type="noConversion"/>
  <printOptions horizontalCentered="1" headings="1"/>
  <pageMargins left="0.47244094488188981" right="0.47244094488188981" top="0.70866141732283472" bottom="0.59055118110236227" header="0.47244094488188981" footer="0.47244094488188981"/>
  <pageSetup paperSize="9" scale="48" orientation="landscape" cellComments="asDisplayed" r:id="rId1"/>
  <headerFooter alignWithMargins="0">
    <oddFooter>&amp;L&amp;F&amp;C&amp;A&amp;R2/4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0"/>
  <sheetViews>
    <sheetView zoomScale="60" zoomScaleNormal="60" workbookViewId="0"/>
  </sheetViews>
  <sheetFormatPr defaultColWidth="11.85546875" defaultRowHeight="25.5" x14ac:dyDescent="0.35"/>
  <cols>
    <col min="1" max="1" width="48.5703125" style="10" customWidth="1"/>
    <col min="2" max="13" width="17.42578125" style="10" customWidth="1"/>
    <col min="14" max="14" width="30.7109375" style="10" bestFit="1" customWidth="1"/>
    <col min="15" max="16384" width="11.85546875" style="10"/>
  </cols>
  <sheetData>
    <row r="1" spans="1:13" ht="26.25" x14ac:dyDescent="0.35">
      <c r="A1" s="26" t="s">
        <v>20</v>
      </c>
    </row>
    <row r="2" spans="1:13" x14ac:dyDescent="0.35">
      <c r="A2" s="11" t="s">
        <v>0</v>
      </c>
      <c r="B2" s="12">
        <v>1</v>
      </c>
      <c r="C2" s="12">
        <v>2</v>
      </c>
      <c r="D2" s="12">
        <v>3</v>
      </c>
      <c r="E2" s="12">
        <v>4</v>
      </c>
      <c r="F2" s="12">
        <v>5</v>
      </c>
      <c r="G2" s="12">
        <v>6</v>
      </c>
      <c r="H2" s="12">
        <v>7</v>
      </c>
      <c r="I2" s="12">
        <v>8</v>
      </c>
      <c r="J2" s="12">
        <v>9</v>
      </c>
      <c r="K2" s="12">
        <v>10</v>
      </c>
      <c r="L2" s="12">
        <v>11</v>
      </c>
      <c r="M2" s="12">
        <v>12</v>
      </c>
    </row>
    <row r="3" spans="1:13" x14ac:dyDescent="0.35">
      <c r="A3" s="13" t="s">
        <v>1</v>
      </c>
      <c r="B3" s="14">
        <v>500</v>
      </c>
      <c r="C3" s="14">
        <v>800</v>
      </c>
      <c r="D3" s="14">
        <v>1000</v>
      </c>
      <c r="E3" s="14">
        <v>1400</v>
      </c>
      <c r="F3" s="14">
        <v>2000</v>
      </c>
      <c r="G3" s="14">
        <v>1600</v>
      </c>
      <c r="H3" s="14">
        <v>1400</v>
      </c>
      <c r="I3" s="14">
        <v>1200</v>
      </c>
      <c r="J3" s="14">
        <v>1000</v>
      </c>
      <c r="K3" s="14">
        <v>2400</v>
      </c>
      <c r="L3" s="14">
        <v>3000</v>
      </c>
      <c r="M3" s="14">
        <v>1000</v>
      </c>
    </row>
    <row r="4" spans="1:13" ht="12" customHeight="1" x14ac:dyDescent="0.35">
      <c r="A4" s="15"/>
      <c r="B4" s="16"/>
      <c r="C4" s="16"/>
      <c r="D4" s="16"/>
      <c r="E4" s="16"/>
      <c r="F4" s="16"/>
      <c r="G4" s="16"/>
      <c r="H4" s="16"/>
      <c r="I4" s="16"/>
      <c r="J4" s="16"/>
      <c r="K4" s="16"/>
      <c r="L4" s="16"/>
      <c r="M4" s="16"/>
    </row>
    <row r="5" spans="1:13" x14ac:dyDescent="0.35">
      <c r="A5" s="25" t="s">
        <v>3</v>
      </c>
    </row>
    <row r="6" spans="1:13" x14ac:dyDescent="0.35">
      <c r="A6" s="13" t="s">
        <v>4</v>
      </c>
      <c r="B6" s="17">
        <f>B25</f>
        <v>140</v>
      </c>
      <c r="C6" s="17">
        <f t="shared" ref="C6:M6" si="0">B9</f>
        <v>49.99999999992724</v>
      </c>
      <c r="D6" s="17">
        <f t="shared" si="0"/>
        <v>79.99999999992724</v>
      </c>
      <c r="E6" s="17">
        <f t="shared" si="0"/>
        <v>99.99999999992724</v>
      </c>
      <c r="F6" s="17">
        <f t="shared" si="0"/>
        <v>139.99999999992724</v>
      </c>
      <c r="G6" s="17">
        <f t="shared" si="0"/>
        <v>200.00000000010917</v>
      </c>
      <c r="H6" s="17">
        <f t="shared" si="0"/>
        <v>160.00000000010917</v>
      </c>
      <c r="I6" s="17">
        <f t="shared" si="0"/>
        <v>140.00000000010917</v>
      </c>
      <c r="J6" s="17">
        <f t="shared" si="0"/>
        <v>120.00000000010917</v>
      </c>
      <c r="K6" s="17">
        <f t="shared" si="0"/>
        <v>100.00000000010917</v>
      </c>
      <c r="L6" s="17">
        <f t="shared" si="0"/>
        <v>240.00000000010917</v>
      </c>
      <c r="M6" s="17">
        <f t="shared" si="0"/>
        <v>300.00000000010914</v>
      </c>
    </row>
    <row r="7" spans="1:13" x14ac:dyDescent="0.35">
      <c r="A7" s="13" t="s">
        <v>5</v>
      </c>
      <c r="B7" s="18">
        <v>0</v>
      </c>
      <c r="C7" s="18">
        <v>30</v>
      </c>
      <c r="D7" s="18">
        <v>20</v>
      </c>
      <c r="E7" s="18">
        <v>40</v>
      </c>
      <c r="F7" s="18">
        <v>60.00000000018192</v>
      </c>
      <c r="G7" s="18">
        <v>0</v>
      </c>
      <c r="H7" s="18">
        <v>0</v>
      </c>
      <c r="I7" s="18">
        <v>0</v>
      </c>
      <c r="J7" s="18">
        <v>0</v>
      </c>
      <c r="K7" s="18">
        <v>140</v>
      </c>
      <c r="L7" s="18">
        <v>60</v>
      </c>
      <c r="M7" s="18">
        <v>0</v>
      </c>
    </row>
    <row r="8" spans="1:13" x14ac:dyDescent="0.35">
      <c r="A8" s="13" t="s">
        <v>23</v>
      </c>
      <c r="B8" s="18">
        <v>90.00000000007276</v>
      </c>
      <c r="C8" s="18">
        <v>0</v>
      </c>
      <c r="D8" s="18">
        <v>0</v>
      </c>
      <c r="E8" s="18">
        <v>0</v>
      </c>
      <c r="F8" s="18">
        <v>0</v>
      </c>
      <c r="G8" s="18">
        <v>40</v>
      </c>
      <c r="H8" s="18">
        <v>20</v>
      </c>
      <c r="I8" s="18">
        <v>20</v>
      </c>
      <c r="J8" s="18">
        <v>20</v>
      </c>
      <c r="K8" s="18">
        <v>0</v>
      </c>
      <c r="L8" s="18">
        <v>0</v>
      </c>
      <c r="M8" s="18">
        <v>200.00000000018187</v>
      </c>
    </row>
    <row r="9" spans="1:13" x14ac:dyDescent="0.35">
      <c r="A9" s="13" t="s">
        <v>6</v>
      </c>
      <c r="B9" s="17">
        <f t="shared" ref="B9:M9" si="1">B6+B7-B8</f>
        <v>49.99999999992724</v>
      </c>
      <c r="C9" s="17">
        <f t="shared" si="1"/>
        <v>79.99999999992724</v>
      </c>
      <c r="D9" s="17">
        <f t="shared" si="1"/>
        <v>99.99999999992724</v>
      </c>
      <c r="E9" s="17">
        <f t="shared" si="1"/>
        <v>139.99999999992724</v>
      </c>
      <c r="F9" s="17">
        <f t="shared" si="1"/>
        <v>200.00000000010917</v>
      </c>
      <c r="G9" s="17">
        <f t="shared" si="1"/>
        <v>160.00000000010917</v>
      </c>
      <c r="H9" s="17">
        <f t="shared" si="1"/>
        <v>140.00000000010917</v>
      </c>
      <c r="I9" s="17">
        <f t="shared" si="1"/>
        <v>120.00000000010917</v>
      </c>
      <c r="J9" s="17">
        <f t="shared" si="1"/>
        <v>100.00000000010917</v>
      </c>
      <c r="K9" s="17">
        <f t="shared" si="1"/>
        <v>240.00000000010917</v>
      </c>
      <c r="L9" s="17">
        <f t="shared" si="1"/>
        <v>300.00000000010914</v>
      </c>
      <c r="M9" s="17">
        <f t="shared" si="1"/>
        <v>99.999999999927269</v>
      </c>
    </row>
    <row r="10" spans="1:13" ht="12" customHeight="1" x14ac:dyDescent="0.35">
      <c r="A10" s="16"/>
      <c r="B10" s="19"/>
      <c r="C10" s="19"/>
      <c r="D10" s="19"/>
      <c r="E10" s="19"/>
      <c r="F10" s="19"/>
      <c r="G10" s="19"/>
      <c r="H10" s="19"/>
      <c r="I10" s="19"/>
      <c r="J10" s="19"/>
      <c r="K10" s="19"/>
      <c r="L10" s="19"/>
      <c r="M10" s="19"/>
    </row>
    <row r="11" spans="1:13" x14ac:dyDescent="0.35">
      <c r="A11" s="25" t="s">
        <v>7</v>
      </c>
      <c r="B11" s="19"/>
      <c r="C11" s="19"/>
      <c r="D11" s="19"/>
      <c r="E11" s="19"/>
      <c r="F11" s="19"/>
      <c r="G11" s="19"/>
      <c r="H11" s="19"/>
      <c r="I11" s="19"/>
      <c r="J11" s="19"/>
      <c r="K11" s="19"/>
      <c r="L11" s="19"/>
      <c r="M11" s="19"/>
    </row>
    <row r="12" spans="1:13" x14ac:dyDescent="0.35">
      <c r="A12" s="13" t="s">
        <v>8</v>
      </c>
      <c r="B12" s="28" t="s">
        <v>22</v>
      </c>
      <c r="C12" s="28" t="s">
        <v>22</v>
      </c>
      <c r="D12" s="28" t="s">
        <v>22</v>
      </c>
      <c r="E12" s="28" t="s">
        <v>22</v>
      </c>
      <c r="F12" s="28" t="s">
        <v>22</v>
      </c>
      <c r="G12" s="28" t="s">
        <v>22</v>
      </c>
      <c r="H12" s="28" t="s">
        <v>22</v>
      </c>
      <c r="I12" s="28" t="s">
        <v>22</v>
      </c>
      <c r="J12" s="28" t="s">
        <v>22</v>
      </c>
      <c r="K12" s="28" t="s">
        <v>22</v>
      </c>
      <c r="L12" s="28" t="s">
        <v>22</v>
      </c>
      <c r="M12" s="28" t="s">
        <v>22</v>
      </c>
    </row>
    <row r="13" spans="1:13" x14ac:dyDescent="0.35">
      <c r="A13" s="20" t="s">
        <v>9</v>
      </c>
      <c r="B13" s="17">
        <f t="shared" ref="B13:M13" si="2">B9*$B$26</f>
        <v>499.9999999992724</v>
      </c>
      <c r="C13" s="17">
        <f t="shared" si="2"/>
        <v>799.9999999992724</v>
      </c>
      <c r="D13" s="17">
        <f t="shared" si="2"/>
        <v>999.9999999992724</v>
      </c>
      <c r="E13" s="17">
        <f t="shared" si="2"/>
        <v>1399.9999999992724</v>
      </c>
      <c r="F13" s="17">
        <f t="shared" si="2"/>
        <v>2000.0000000010916</v>
      </c>
      <c r="G13" s="17">
        <f t="shared" si="2"/>
        <v>1600.0000000010916</v>
      </c>
      <c r="H13" s="17">
        <f t="shared" si="2"/>
        <v>1400.0000000010916</v>
      </c>
      <c r="I13" s="17">
        <f t="shared" si="2"/>
        <v>1200.0000000010916</v>
      </c>
      <c r="J13" s="17">
        <f t="shared" si="2"/>
        <v>1000.0000000010916</v>
      </c>
      <c r="K13" s="17">
        <f t="shared" si="2"/>
        <v>2400.0000000010918</v>
      </c>
      <c r="L13" s="17">
        <f t="shared" si="2"/>
        <v>3000.0000000010914</v>
      </c>
      <c r="M13" s="17">
        <f t="shared" si="2"/>
        <v>999.99999999927263</v>
      </c>
    </row>
    <row r="14" spans="1:13" x14ac:dyDescent="0.35">
      <c r="A14" s="13" t="s">
        <v>1</v>
      </c>
      <c r="B14" s="21">
        <f t="shared" ref="B14:M14" si="3">B3</f>
        <v>500</v>
      </c>
      <c r="C14" s="21">
        <f t="shared" si="3"/>
        <v>800</v>
      </c>
      <c r="D14" s="21">
        <f t="shared" si="3"/>
        <v>1000</v>
      </c>
      <c r="E14" s="21">
        <f t="shared" si="3"/>
        <v>1400</v>
      </c>
      <c r="F14" s="21">
        <f t="shared" si="3"/>
        <v>2000</v>
      </c>
      <c r="G14" s="21">
        <f t="shared" si="3"/>
        <v>1600</v>
      </c>
      <c r="H14" s="21">
        <f t="shared" si="3"/>
        <v>1400</v>
      </c>
      <c r="I14" s="21">
        <f t="shared" si="3"/>
        <v>1200</v>
      </c>
      <c r="J14" s="21">
        <f t="shared" si="3"/>
        <v>1000</v>
      </c>
      <c r="K14" s="21">
        <f t="shared" si="3"/>
        <v>2400</v>
      </c>
      <c r="L14" s="21">
        <f t="shared" si="3"/>
        <v>3000</v>
      </c>
      <c r="M14" s="21">
        <f t="shared" si="3"/>
        <v>1000</v>
      </c>
    </row>
    <row r="15" spans="1:13" x14ac:dyDescent="0.35">
      <c r="A15" s="13" t="s">
        <v>10</v>
      </c>
      <c r="B15" s="28" t="s">
        <v>22</v>
      </c>
      <c r="C15" s="28" t="s">
        <v>22</v>
      </c>
      <c r="D15" s="28" t="s">
        <v>22</v>
      </c>
      <c r="E15" s="28" t="s">
        <v>22</v>
      </c>
      <c r="F15" s="28" t="s">
        <v>22</v>
      </c>
      <c r="G15" s="28" t="s">
        <v>22</v>
      </c>
      <c r="H15" s="28" t="s">
        <v>22</v>
      </c>
      <c r="I15" s="28" t="s">
        <v>22</v>
      </c>
      <c r="J15" s="28" t="s">
        <v>22</v>
      </c>
      <c r="K15" s="28" t="s">
        <v>22</v>
      </c>
      <c r="L15" s="28" t="s">
        <v>22</v>
      </c>
      <c r="M15" s="28" t="s">
        <v>22</v>
      </c>
    </row>
    <row r="16" spans="1:13" ht="12" customHeight="1" x14ac:dyDescent="0.35">
      <c r="B16" s="19"/>
      <c r="C16" s="19"/>
      <c r="D16" s="19"/>
      <c r="E16" s="19"/>
      <c r="F16" s="19"/>
      <c r="G16" s="19"/>
      <c r="H16" s="19"/>
      <c r="I16" s="19"/>
      <c r="J16" s="19"/>
      <c r="K16" s="19"/>
      <c r="L16" s="19"/>
      <c r="M16" s="19"/>
    </row>
    <row r="17" spans="1:14" x14ac:dyDescent="0.35">
      <c r="A17" s="25" t="s">
        <v>11</v>
      </c>
      <c r="B17" s="19"/>
      <c r="C17" s="19"/>
      <c r="D17" s="19"/>
      <c r="E17" s="19"/>
      <c r="F17" s="19"/>
      <c r="G17" s="19"/>
      <c r="H17" s="19"/>
      <c r="I17" s="19"/>
      <c r="J17" s="19"/>
      <c r="K17" s="19"/>
      <c r="L17" s="19"/>
      <c r="M17" s="19"/>
    </row>
    <row r="18" spans="1:14" x14ac:dyDescent="0.35">
      <c r="A18" s="13" t="s">
        <v>12</v>
      </c>
      <c r="B18" s="17">
        <f t="shared" ref="B18:M18" si="4">$B$27*B9</f>
        <v>99999.999999854481</v>
      </c>
      <c r="C18" s="17">
        <f t="shared" si="4"/>
        <v>159999.99999985448</v>
      </c>
      <c r="D18" s="17">
        <f t="shared" si="4"/>
        <v>199999.99999985448</v>
      </c>
      <c r="E18" s="17">
        <f t="shared" si="4"/>
        <v>279999.99999985448</v>
      </c>
      <c r="F18" s="17">
        <f t="shared" si="4"/>
        <v>400000.00000021834</v>
      </c>
      <c r="G18" s="17">
        <f t="shared" si="4"/>
        <v>320000.00000021834</v>
      </c>
      <c r="H18" s="17">
        <f t="shared" si="4"/>
        <v>280000.00000021834</v>
      </c>
      <c r="I18" s="17">
        <f t="shared" si="4"/>
        <v>240000.00000021834</v>
      </c>
      <c r="J18" s="17">
        <f t="shared" si="4"/>
        <v>200000.00000021834</v>
      </c>
      <c r="K18" s="17">
        <f t="shared" si="4"/>
        <v>480000.00000021834</v>
      </c>
      <c r="L18" s="17">
        <f t="shared" si="4"/>
        <v>600000.00000021828</v>
      </c>
      <c r="M18" s="17">
        <f t="shared" si="4"/>
        <v>199999.99999985454</v>
      </c>
      <c r="N18" s="22">
        <f>SUM(B18:M18)</f>
        <v>3460000.0000008014</v>
      </c>
    </row>
    <row r="19" spans="1:14" x14ac:dyDescent="0.35">
      <c r="A19" s="13" t="s">
        <v>13</v>
      </c>
      <c r="B19" s="17">
        <f t="shared" ref="B19:M19" si="5">$B$28*B7</f>
        <v>0</v>
      </c>
      <c r="C19" s="17">
        <f t="shared" si="5"/>
        <v>60000</v>
      </c>
      <c r="D19" s="17">
        <f t="shared" si="5"/>
        <v>40000</v>
      </c>
      <c r="E19" s="17">
        <f t="shared" si="5"/>
        <v>80000</v>
      </c>
      <c r="F19" s="17">
        <f t="shared" si="5"/>
        <v>120000.00000036384</v>
      </c>
      <c r="G19" s="17">
        <f t="shared" si="5"/>
        <v>0</v>
      </c>
      <c r="H19" s="17">
        <f t="shared" si="5"/>
        <v>0</v>
      </c>
      <c r="I19" s="17">
        <f t="shared" si="5"/>
        <v>0</v>
      </c>
      <c r="J19" s="17">
        <f t="shared" si="5"/>
        <v>0</v>
      </c>
      <c r="K19" s="17">
        <f t="shared" si="5"/>
        <v>280000</v>
      </c>
      <c r="L19" s="17">
        <f t="shared" si="5"/>
        <v>120000</v>
      </c>
      <c r="M19" s="17">
        <f t="shared" si="5"/>
        <v>0</v>
      </c>
      <c r="N19" s="22">
        <f>SUM(B19:M19)</f>
        <v>700000.00000036391</v>
      </c>
    </row>
    <row r="20" spans="1:14" x14ac:dyDescent="0.35">
      <c r="A20" s="13" t="s">
        <v>14</v>
      </c>
      <c r="B20" s="17">
        <f t="shared" ref="B20:M20" si="6">$B$29*B8</f>
        <v>45000.00000003638</v>
      </c>
      <c r="C20" s="17">
        <f t="shared" si="6"/>
        <v>0</v>
      </c>
      <c r="D20" s="17">
        <f t="shared" si="6"/>
        <v>0</v>
      </c>
      <c r="E20" s="17">
        <f t="shared" si="6"/>
        <v>0</v>
      </c>
      <c r="F20" s="17">
        <f t="shared" si="6"/>
        <v>0</v>
      </c>
      <c r="G20" s="17">
        <f t="shared" si="6"/>
        <v>20000</v>
      </c>
      <c r="H20" s="17">
        <f t="shared" si="6"/>
        <v>10000</v>
      </c>
      <c r="I20" s="17">
        <f t="shared" si="6"/>
        <v>10000</v>
      </c>
      <c r="J20" s="17">
        <f t="shared" si="6"/>
        <v>10000</v>
      </c>
      <c r="K20" s="17">
        <f t="shared" si="6"/>
        <v>0</v>
      </c>
      <c r="L20" s="17">
        <f t="shared" si="6"/>
        <v>0</v>
      </c>
      <c r="M20" s="17">
        <f t="shared" si="6"/>
        <v>100000.00000009093</v>
      </c>
      <c r="N20" s="22">
        <f>SUM(B20:M20)</f>
        <v>195000.0000001273</v>
      </c>
    </row>
    <row r="21" spans="1:14" ht="26.25" thickBot="1" x14ac:dyDescent="0.4">
      <c r="A21" s="13" t="s">
        <v>15</v>
      </c>
      <c r="B21" s="28" t="s">
        <v>22</v>
      </c>
      <c r="C21" s="28" t="s">
        <v>22</v>
      </c>
      <c r="D21" s="28" t="s">
        <v>22</v>
      </c>
      <c r="E21" s="28" t="s">
        <v>22</v>
      </c>
      <c r="F21" s="28" t="s">
        <v>22</v>
      </c>
      <c r="G21" s="28" t="s">
        <v>22</v>
      </c>
      <c r="H21" s="28" t="s">
        <v>22</v>
      </c>
      <c r="I21" s="28" t="s">
        <v>22</v>
      </c>
      <c r="J21" s="28" t="s">
        <v>22</v>
      </c>
      <c r="K21" s="28" t="s">
        <v>22</v>
      </c>
      <c r="L21" s="28" t="s">
        <v>22</v>
      </c>
      <c r="M21" s="28" t="s">
        <v>22</v>
      </c>
      <c r="N21" s="29" t="s">
        <v>22</v>
      </c>
    </row>
    <row r="22" spans="1:14" ht="26.25" thickBot="1" x14ac:dyDescent="0.4">
      <c r="A22" s="25" t="s">
        <v>16</v>
      </c>
      <c r="B22" s="19">
        <f t="shared" ref="B22:M22" si="7">SUM(B18:B21)</f>
        <v>144999.99999989086</v>
      </c>
      <c r="C22" s="19">
        <f t="shared" si="7"/>
        <v>219999.99999985448</v>
      </c>
      <c r="D22" s="19">
        <f t="shared" si="7"/>
        <v>239999.99999985448</v>
      </c>
      <c r="E22" s="19">
        <f t="shared" si="7"/>
        <v>359999.99999985448</v>
      </c>
      <c r="F22" s="19">
        <f t="shared" si="7"/>
        <v>520000.00000058219</v>
      </c>
      <c r="G22" s="19">
        <f t="shared" si="7"/>
        <v>340000.00000021834</v>
      </c>
      <c r="H22" s="19">
        <f t="shared" si="7"/>
        <v>290000.00000021834</v>
      </c>
      <c r="I22" s="19">
        <f t="shared" si="7"/>
        <v>250000.00000021834</v>
      </c>
      <c r="J22" s="19">
        <f t="shared" si="7"/>
        <v>210000.00000021834</v>
      </c>
      <c r="K22" s="19">
        <f t="shared" si="7"/>
        <v>760000.0000002184</v>
      </c>
      <c r="L22" s="19">
        <f t="shared" si="7"/>
        <v>720000.00000021828</v>
      </c>
      <c r="M22" s="19">
        <f t="shared" si="7"/>
        <v>299999.99999994546</v>
      </c>
      <c r="N22" s="27">
        <f>SUM(B22:M22)</f>
        <v>4355000.0000012917</v>
      </c>
    </row>
    <row r="23" spans="1:14" x14ac:dyDescent="0.35">
      <c r="A23" s="15"/>
    </row>
    <row r="24" spans="1:14" x14ac:dyDescent="0.35">
      <c r="A24" s="25" t="s">
        <v>17</v>
      </c>
    </row>
    <row r="25" spans="1:14" x14ac:dyDescent="0.35">
      <c r="A25" s="15" t="s">
        <v>18</v>
      </c>
      <c r="B25" s="16">
        <v>140</v>
      </c>
    </row>
    <row r="26" spans="1:14" x14ac:dyDescent="0.35">
      <c r="A26" s="10" t="s">
        <v>19</v>
      </c>
      <c r="B26" s="16">
        <v>10</v>
      </c>
    </row>
    <row r="27" spans="1:14" x14ac:dyDescent="0.35">
      <c r="A27" s="15" t="s">
        <v>12</v>
      </c>
      <c r="B27" s="24">
        <v>2000</v>
      </c>
    </row>
    <row r="28" spans="1:14" x14ac:dyDescent="0.35">
      <c r="A28" s="15" t="s">
        <v>13</v>
      </c>
      <c r="B28" s="24">
        <v>2000</v>
      </c>
    </row>
    <row r="29" spans="1:14" x14ac:dyDescent="0.35">
      <c r="A29" s="15" t="s">
        <v>14</v>
      </c>
      <c r="B29" s="24">
        <v>500</v>
      </c>
    </row>
    <row r="30" spans="1:14" x14ac:dyDescent="0.35">
      <c r="A30" s="15" t="s">
        <v>15</v>
      </c>
      <c r="B30" s="24"/>
    </row>
  </sheetData>
  <phoneticPr fontId="1" type="noConversion"/>
  <printOptions horizontalCentered="1" headings="1"/>
  <pageMargins left="0.47244094488188981" right="0.47244094488188981" top="0.70866141732283472" bottom="0.59055118110236227" header="0.47244094488188981" footer="0.47244094488188981"/>
  <pageSetup paperSize="9" scale="48" orientation="landscape" cellComments="asDisplayed" r:id="rId1"/>
  <headerFooter alignWithMargins="0">
    <oddFooter>&amp;L&amp;F&amp;C&amp;A&amp;R3/4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0"/>
  <sheetViews>
    <sheetView zoomScale="60" zoomScaleNormal="60" workbookViewId="0"/>
  </sheetViews>
  <sheetFormatPr defaultColWidth="11.85546875" defaultRowHeight="25.5" x14ac:dyDescent="0.35"/>
  <cols>
    <col min="1" max="1" width="48.5703125" style="10" customWidth="1"/>
    <col min="2" max="13" width="17.42578125" style="10" customWidth="1"/>
    <col min="14" max="14" width="30.7109375" style="10" bestFit="1" customWidth="1"/>
    <col min="15" max="16384" width="11.85546875" style="10"/>
  </cols>
  <sheetData>
    <row r="1" spans="1:13" ht="26.25" x14ac:dyDescent="0.35">
      <c r="A1" s="26" t="s">
        <v>21</v>
      </c>
    </row>
    <row r="2" spans="1:13" x14ac:dyDescent="0.35">
      <c r="A2" s="11" t="s">
        <v>0</v>
      </c>
      <c r="B2" s="12">
        <v>1</v>
      </c>
      <c r="C2" s="12">
        <v>2</v>
      </c>
      <c r="D2" s="12">
        <v>3</v>
      </c>
      <c r="E2" s="12">
        <v>4</v>
      </c>
      <c r="F2" s="12">
        <v>5</v>
      </c>
      <c r="G2" s="12">
        <v>6</v>
      </c>
      <c r="H2" s="12">
        <v>7</v>
      </c>
      <c r="I2" s="12">
        <v>8</v>
      </c>
      <c r="J2" s="12">
        <v>9</v>
      </c>
      <c r="K2" s="12">
        <v>10</v>
      </c>
      <c r="L2" s="12">
        <v>11</v>
      </c>
      <c r="M2" s="12">
        <v>12</v>
      </c>
    </row>
    <row r="3" spans="1:13" x14ac:dyDescent="0.35">
      <c r="A3" s="13" t="s">
        <v>1</v>
      </c>
      <c r="B3" s="14">
        <v>500</v>
      </c>
      <c r="C3" s="14">
        <v>800</v>
      </c>
      <c r="D3" s="14">
        <v>1000</v>
      </c>
      <c r="E3" s="14">
        <v>1400</v>
      </c>
      <c r="F3" s="14">
        <v>2000</v>
      </c>
      <c r="G3" s="14">
        <v>1600</v>
      </c>
      <c r="H3" s="14">
        <v>1400</v>
      </c>
      <c r="I3" s="14">
        <v>1200</v>
      </c>
      <c r="J3" s="14">
        <v>1000</v>
      </c>
      <c r="K3" s="14">
        <v>2400</v>
      </c>
      <c r="L3" s="14">
        <v>3000</v>
      </c>
      <c r="M3" s="14">
        <v>1000</v>
      </c>
    </row>
    <row r="4" spans="1:13" ht="12" customHeight="1" x14ac:dyDescent="0.35">
      <c r="A4" s="15"/>
      <c r="B4" s="16"/>
      <c r="C4" s="16"/>
      <c r="D4" s="16"/>
      <c r="E4" s="16"/>
      <c r="F4" s="16"/>
      <c r="G4" s="16"/>
      <c r="H4" s="16"/>
      <c r="I4" s="16"/>
      <c r="J4" s="16"/>
      <c r="K4" s="16"/>
      <c r="L4" s="16"/>
      <c r="M4" s="16"/>
    </row>
    <row r="5" spans="1:13" x14ac:dyDescent="0.35">
      <c r="A5" s="25" t="s">
        <v>3</v>
      </c>
    </row>
    <row r="6" spans="1:13" x14ac:dyDescent="0.35">
      <c r="A6" s="13" t="s">
        <v>4</v>
      </c>
      <c r="B6" s="17">
        <f>B25</f>
        <v>140</v>
      </c>
      <c r="C6" s="17">
        <f t="shared" ref="C6:M6" si="0">B9</f>
        <v>102</v>
      </c>
      <c r="D6" s="17">
        <f t="shared" si="0"/>
        <v>102</v>
      </c>
      <c r="E6" s="17">
        <f t="shared" si="0"/>
        <v>102</v>
      </c>
      <c r="F6" s="17">
        <f t="shared" si="0"/>
        <v>103.99999999999999</v>
      </c>
      <c r="G6" s="17">
        <f t="shared" si="0"/>
        <v>160</v>
      </c>
      <c r="H6" s="17">
        <f t="shared" si="0"/>
        <v>160</v>
      </c>
      <c r="I6" s="17">
        <f t="shared" si="0"/>
        <v>160</v>
      </c>
      <c r="J6" s="17">
        <f t="shared" si="0"/>
        <v>185</v>
      </c>
      <c r="K6" s="17">
        <f t="shared" si="0"/>
        <v>185</v>
      </c>
      <c r="L6" s="17">
        <f t="shared" si="0"/>
        <v>185</v>
      </c>
      <c r="M6" s="17">
        <f t="shared" si="0"/>
        <v>185</v>
      </c>
    </row>
    <row r="7" spans="1:13" x14ac:dyDescent="0.35">
      <c r="A7" s="13" t="s">
        <v>5</v>
      </c>
      <c r="B7" s="18">
        <v>0</v>
      </c>
      <c r="C7" s="18">
        <v>0</v>
      </c>
      <c r="D7" s="18">
        <v>0</v>
      </c>
      <c r="E7" s="18">
        <v>1.9999999999999876</v>
      </c>
      <c r="F7" s="18">
        <v>56</v>
      </c>
      <c r="G7" s="18">
        <v>0</v>
      </c>
      <c r="H7" s="18">
        <v>0</v>
      </c>
      <c r="I7" s="18">
        <v>25</v>
      </c>
      <c r="J7" s="18">
        <v>0</v>
      </c>
      <c r="K7" s="18">
        <v>0</v>
      </c>
      <c r="L7" s="18">
        <v>0</v>
      </c>
      <c r="M7" s="18">
        <v>0</v>
      </c>
    </row>
    <row r="8" spans="1:13" x14ac:dyDescent="0.35">
      <c r="A8" s="13" t="s">
        <v>23</v>
      </c>
      <c r="B8" s="18">
        <v>38</v>
      </c>
      <c r="C8" s="18">
        <v>0</v>
      </c>
      <c r="D8" s="18">
        <v>0</v>
      </c>
      <c r="E8" s="18">
        <v>0</v>
      </c>
      <c r="F8" s="18">
        <v>0</v>
      </c>
      <c r="G8" s="18">
        <v>0</v>
      </c>
      <c r="H8" s="18">
        <v>0</v>
      </c>
      <c r="I8" s="18">
        <v>0</v>
      </c>
      <c r="J8" s="18">
        <v>0</v>
      </c>
      <c r="K8" s="18">
        <v>0</v>
      </c>
      <c r="L8" s="18">
        <v>0</v>
      </c>
      <c r="M8" s="18">
        <v>85</v>
      </c>
    </row>
    <row r="9" spans="1:13" x14ac:dyDescent="0.35">
      <c r="A9" s="13" t="s">
        <v>6</v>
      </c>
      <c r="B9" s="17">
        <f t="shared" ref="B9:M9" si="1">B6+B7-B8</f>
        <v>102</v>
      </c>
      <c r="C9" s="17">
        <f t="shared" si="1"/>
        <v>102</v>
      </c>
      <c r="D9" s="17">
        <f t="shared" si="1"/>
        <v>102</v>
      </c>
      <c r="E9" s="17">
        <f t="shared" si="1"/>
        <v>103.99999999999999</v>
      </c>
      <c r="F9" s="17">
        <f t="shared" si="1"/>
        <v>160</v>
      </c>
      <c r="G9" s="17">
        <f t="shared" si="1"/>
        <v>160</v>
      </c>
      <c r="H9" s="17">
        <f t="shared" si="1"/>
        <v>160</v>
      </c>
      <c r="I9" s="17">
        <f t="shared" si="1"/>
        <v>185</v>
      </c>
      <c r="J9" s="17">
        <f t="shared" si="1"/>
        <v>185</v>
      </c>
      <c r="K9" s="17">
        <f t="shared" si="1"/>
        <v>185</v>
      </c>
      <c r="L9" s="17">
        <f t="shared" si="1"/>
        <v>185</v>
      </c>
      <c r="M9" s="17">
        <f t="shared" si="1"/>
        <v>100</v>
      </c>
    </row>
    <row r="10" spans="1:13" ht="12" customHeight="1" x14ac:dyDescent="0.35">
      <c r="A10" s="16"/>
      <c r="B10" s="19"/>
      <c r="C10" s="19"/>
      <c r="D10" s="19"/>
      <c r="E10" s="19"/>
      <c r="F10" s="19"/>
      <c r="G10" s="19"/>
      <c r="H10" s="19"/>
      <c r="I10" s="19"/>
      <c r="J10" s="19"/>
      <c r="K10" s="19"/>
      <c r="L10" s="19"/>
      <c r="M10" s="19"/>
    </row>
    <row r="11" spans="1:13" x14ac:dyDescent="0.35">
      <c r="A11" s="25" t="s">
        <v>7</v>
      </c>
      <c r="B11" s="19"/>
      <c r="C11" s="19"/>
      <c r="D11" s="19"/>
      <c r="E11" s="19"/>
      <c r="F11" s="19"/>
      <c r="G11" s="19"/>
      <c r="H11" s="19"/>
      <c r="I11" s="19"/>
      <c r="J11" s="19"/>
      <c r="K11" s="19"/>
      <c r="L11" s="19"/>
      <c r="M11" s="19"/>
    </row>
    <row r="12" spans="1:13" x14ac:dyDescent="0.35">
      <c r="A12" s="13" t="s">
        <v>8</v>
      </c>
      <c r="B12" s="17">
        <v>0</v>
      </c>
      <c r="C12" s="17">
        <f t="shared" ref="C12:M12" si="2">B15</f>
        <v>520</v>
      </c>
      <c r="D12" s="17">
        <f t="shared" si="2"/>
        <v>740</v>
      </c>
      <c r="E12" s="17">
        <f t="shared" si="2"/>
        <v>760</v>
      </c>
      <c r="F12" s="17">
        <f t="shared" si="2"/>
        <v>399.99999999999977</v>
      </c>
      <c r="G12" s="17">
        <f t="shared" si="2"/>
        <v>0</v>
      </c>
      <c r="H12" s="17">
        <f t="shared" si="2"/>
        <v>0</v>
      </c>
      <c r="I12" s="17">
        <f t="shared" si="2"/>
        <v>200</v>
      </c>
      <c r="J12" s="17">
        <f t="shared" si="2"/>
        <v>850</v>
      </c>
      <c r="K12" s="17">
        <f t="shared" si="2"/>
        <v>1700</v>
      </c>
      <c r="L12" s="17">
        <f t="shared" si="2"/>
        <v>1150</v>
      </c>
      <c r="M12" s="17">
        <f t="shared" si="2"/>
        <v>0</v>
      </c>
    </row>
    <row r="13" spans="1:13" x14ac:dyDescent="0.35">
      <c r="A13" s="20" t="s">
        <v>9</v>
      </c>
      <c r="B13" s="17">
        <f t="shared" ref="B13:M13" si="3">B9*$B$26</f>
        <v>1020</v>
      </c>
      <c r="C13" s="17">
        <f t="shared" si="3"/>
        <v>1020</v>
      </c>
      <c r="D13" s="17">
        <f t="shared" si="3"/>
        <v>1020</v>
      </c>
      <c r="E13" s="17">
        <f t="shared" si="3"/>
        <v>1039.9999999999998</v>
      </c>
      <c r="F13" s="17">
        <f t="shared" si="3"/>
        <v>1600</v>
      </c>
      <c r="G13" s="17">
        <f t="shared" si="3"/>
        <v>1600</v>
      </c>
      <c r="H13" s="17">
        <f t="shared" si="3"/>
        <v>1600</v>
      </c>
      <c r="I13" s="17">
        <f t="shared" si="3"/>
        <v>1850</v>
      </c>
      <c r="J13" s="17">
        <f t="shared" si="3"/>
        <v>1850</v>
      </c>
      <c r="K13" s="17">
        <f t="shared" si="3"/>
        <v>1850</v>
      </c>
      <c r="L13" s="17">
        <f t="shared" si="3"/>
        <v>1850</v>
      </c>
      <c r="M13" s="17">
        <f t="shared" si="3"/>
        <v>1000</v>
      </c>
    </row>
    <row r="14" spans="1:13" x14ac:dyDescent="0.35">
      <c r="A14" s="13" t="s">
        <v>1</v>
      </c>
      <c r="B14" s="21">
        <f t="shared" ref="B14:M14" si="4">B3</f>
        <v>500</v>
      </c>
      <c r="C14" s="21">
        <f t="shared" si="4"/>
        <v>800</v>
      </c>
      <c r="D14" s="21">
        <f t="shared" si="4"/>
        <v>1000</v>
      </c>
      <c r="E14" s="21">
        <f t="shared" si="4"/>
        <v>1400</v>
      </c>
      <c r="F14" s="21">
        <f t="shared" si="4"/>
        <v>2000</v>
      </c>
      <c r="G14" s="21">
        <f t="shared" si="4"/>
        <v>1600</v>
      </c>
      <c r="H14" s="21">
        <f t="shared" si="4"/>
        <v>1400</v>
      </c>
      <c r="I14" s="21">
        <f t="shared" si="4"/>
        <v>1200</v>
      </c>
      <c r="J14" s="21">
        <f t="shared" si="4"/>
        <v>1000</v>
      </c>
      <c r="K14" s="21">
        <f t="shared" si="4"/>
        <v>2400</v>
      </c>
      <c r="L14" s="21">
        <f t="shared" si="4"/>
        <v>3000</v>
      </c>
      <c r="M14" s="21">
        <f t="shared" si="4"/>
        <v>1000</v>
      </c>
    </row>
    <row r="15" spans="1:13" x14ac:dyDescent="0.35">
      <c r="A15" s="13" t="s">
        <v>10</v>
      </c>
      <c r="B15" s="17">
        <f t="shared" ref="B15:M15" si="5">B12+B13-B14</f>
        <v>520</v>
      </c>
      <c r="C15" s="17">
        <f t="shared" si="5"/>
        <v>740</v>
      </c>
      <c r="D15" s="17">
        <f t="shared" si="5"/>
        <v>760</v>
      </c>
      <c r="E15" s="17">
        <f t="shared" si="5"/>
        <v>399.99999999999977</v>
      </c>
      <c r="F15" s="17">
        <f t="shared" si="5"/>
        <v>0</v>
      </c>
      <c r="G15" s="17">
        <f t="shared" si="5"/>
        <v>0</v>
      </c>
      <c r="H15" s="17">
        <f t="shared" si="5"/>
        <v>200</v>
      </c>
      <c r="I15" s="17">
        <f t="shared" si="5"/>
        <v>850</v>
      </c>
      <c r="J15" s="17">
        <f t="shared" si="5"/>
        <v>1700</v>
      </c>
      <c r="K15" s="17">
        <f t="shared" si="5"/>
        <v>1150</v>
      </c>
      <c r="L15" s="17">
        <f t="shared" si="5"/>
        <v>0</v>
      </c>
      <c r="M15" s="17">
        <f t="shared" si="5"/>
        <v>0</v>
      </c>
    </row>
    <row r="16" spans="1:13" ht="12" customHeight="1" x14ac:dyDescent="0.35">
      <c r="B16" s="19"/>
      <c r="C16" s="19"/>
      <c r="D16" s="19"/>
      <c r="E16" s="19"/>
      <c r="F16" s="19"/>
      <c r="G16" s="19"/>
      <c r="H16" s="19"/>
      <c r="I16" s="19"/>
      <c r="J16" s="19"/>
      <c r="K16" s="19"/>
      <c r="L16" s="19"/>
      <c r="M16" s="19"/>
    </row>
    <row r="17" spans="1:14" x14ac:dyDescent="0.35">
      <c r="A17" s="25" t="s">
        <v>11</v>
      </c>
      <c r="B17" s="19"/>
      <c r="C17" s="19"/>
      <c r="D17" s="19"/>
      <c r="E17" s="19"/>
      <c r="F17" s="19"/>
      <c r="G17" s="19"/>
      <c r="H17" s="19"/>
      <c r="I17" s="19"/>
      <c r="J17" s="19"/>
      <c r="K17" s="19"/>
      <c r="L17" s="19"/>
      <c r="M17" s="19"/>
    </row>
    <row r="18" spans="1:14" x14ac:dyDescent="0.35">
      <c r="A18" s="13" t="s">
        <v>12</v>
      </c>
      <c r="B18" s="17">
        <f t="shared" ref="B18:M18" si="6">$B$27*B9</f>
        <v>204000</v>
      </c>
      <c r="C18" s="17">
        <f t="shared" si="6"/>
        <v>204000</v>
      </c>
      <c r="D18" s="17">
        <f t="shared" si="6"/>
        <v>204000</v>
      </c>
      <c r="E18" s="17">
        <f t="shared" si="6"/>
        <v>207999.99999999997</v>
      </c>
      <c r="F18" s="17">
        <f t="shared" si="6"/>
        <v>320000</v>
      </c>
      <c r="G18" s="17">
        <f t="shared" si="6"/>
        <v>320000</v>
      </c>
      <c r="H18" s="17">
        <f t="shared" si="6"/>
        <v>320000</v>
      </c>
      <c r="I18" s="17">
        <f t="shared" si="6"/>
        <v>370000</v>
      </c>
      <c r="J18" s="17">
        <f t="shared" si="6"/>
        <v>370000</v>
      </c>
      <c r="K18" s="17">
        <f t="shared" si="6"/>
        <v>370000</v>
      </c>
      <c r="L18" s="17">
        <f t="shared" si="6"/>
        <v>370000</v>
      </c>
      <c r="M18" s="17">
        <f t="shared" si="6"/>
        <v>200000</v>
      </c>
      <c r="N18" s="22">
        <f>SUM(B18:M18)</f>
        <v>3460000</v>
      </c>
    </row>
    <row r="19" spans="1:14" x14ac:dyDescent="0.35">
      <c r="A19" s="13" t="s">
        <v>13</v>
      </c>
      <c r="B19" s="17">
        <f t="shared" ref="B19:M19" si="7">$B$28*B7</f>
        <v>0</v>
      </c>
      <c r="C19" s="17">
        <f t="shared" si="7"/>
        <v>0</v>
      </c>
      <c r="D19" s="17">
        <f t="shared" si="7"/>
        <v>0</v>
      </c>
      <c r="E19" s="17">
        <f t="shared" si="7"/>
        <v>3999.999999999975</v>
      </c>
      <c r="F19" s="17">
        <f t="shared" si="7"/>
        <v>112000</v>
      </c>
      <c r="G19" s="17">
        <f t="shared" si="7"/>
        <v>0</v>
      </c>
      <c r="H19" s="17">
        <f t="shared" si="7"/>
        <v>0</v>
      </c>
      <c r="I19" s="17">
        <f t="shared" si="7"/>
        <v>50000</v>
      </c>
      <c r="J19" s="17">
        <f t="shared" si="7"/>
        <v>0</v>
      </c>
      <c r="K19" s="17">
        <f t="shared" si="7"/>
        <v>0</v>
      </c>
      <c r="L19" s="17">
        <f t="shared" si="7"/>
        <v>0</v>
      </c>
      <c r="M19" s="17">
        <f t="shared" si="7"/>
        <v>0</v>
      </c>
      <c r="N19" s="22">
        <f>SUM(B19:M19)</f>
        <v>165999.99999999997</v>
      </c>
    </row>
    <row r="20" spans="1:14" x14ac:dyDescent="0.35">
      <c r="A20" s="13" t="s">
        <v>14</v>
      </c>
      <c r="B20" s="17">
        <f t="shared" ref="B20:M20" si="8">$B$29*B8</f>
        <v>19000</v>
      </c>
      <c r="C20" s="17">
        <f t="shared" si="8"/>
        <v>0</v>
      </c>
      <c r="D20" s="17">
        <f t="shared" si="8"/>
        <v>0</v>
      </c>
      <c r="E20" s="17">
        <f t="shared" si="8"/>
        <v>0</v>
      </c>
      <c r="F20" s="17">
        <f t="shared" si="8"/>
        <v>0</v>
      </c>
      <c r="G20" s="17">
        <f t="shared" si="8"/>
        <v>0</v>
      </c>
      <c r="H20" s="17">
        <f t="shared" si="8"/>
        <v>0</v>
      </c>
      <c r="I20" s="17">
        <f t="shared" si="8"/>
        <v>0</v>
      </c>
      <c r="J20" s="17">
        <f t="shared" si="8"/>
        <v>0</v>
      </c>
      <c r="K20" s="17">
        <f t="shared" si="8"/>
        <v>0</v>
      </c>
      <c r="L20" s="17">
        <f t="shared" si="8"/>
        <v>0</v>
      </c>
      <c r="M20" s="17">
        <f t="shared" si="8"/>
        <v>42500</v>
      </c>
      <c r="N20" s="22">
        <f>SUM(B20:M20)</f>
        <v>61500</v>
      </c>
    </row>
    <row r="21" spans="1:14" ht="26.25" thickBot="1" x14ac:dyDescent="0.4">
      <c r="A21" s="13" t="s">
        <v>15</v>
      </c>
      <c r="B21" s="17">
        <f t="shared" ref="B21:M21" si="9">$B$30*B15</f>
        <v>16640</v>
      </c>
      <c r="C21" s="17">
        <f t="shared" si="9"/>
        <v>23680</v>
      </c>
      <c r="D21" s="17">
        <f t="shared" si="9"/>
        <v>24320</v>
      </c>
      <c r="E21" s="17">
        <f t="shared" si="9"/>
        <v>12799.999999999993</v>
      </c>
      <c r="F21" s="17">
        <f t="shared" si="9"/>
        <v>0</v>
      </c>
      <c r="G21" s="17">
        <f t="shared" si="9"/>
        <v>0</v>
      </c>
      <c r="H21" s="17">
        <f t="shared" si="9"/>
        <v>6400</v>
      </c>
      <c r="I21" s="17">
        <f t="shared" si="9"/>
        <v>27200</v>
      </c>
      <c r="J21" s="17">
        <f t="shared" si="9"/>
        <v>54400</v>
      </c>
      <c r="K21" s="17">
        <f t="shared" si="9"/>
        <v>36800</v>
      </c>
      <c r="L21" s="17">
        <f t="shared" si="9"/>
        <v>0</v>
      </c>
      <c r="M21" s="17">
        <f t="shared" si="9"/>
        <v>0</v>
      </c>
      <c r="N21" s="23">
        <f>SUM(B21:M21)</f>
        <v>202240</v>
      </c>
    </row>
    <row r="22" spans="1:14" ht="26.25" thickBot="1" x14ac:dyDescent="0.4">
      <c r="A22" s="25" t="s">
        <v>16</v>
      </c>
      <c r="B22" s="19">
        <f t="shared" ref="B22:M22" si="10">SUM(B18:B21)</f>
        <v>239640</v>
      </c>
      <c r="C22" s="19">
        <f t="shared" si="10"/>
        <v>227680</v>
      </c>
      <c r="D22" s="19">
        <f t="shared" si="10"/>
        <v>228320</v>
      </c>
      <c r="E22" s="19">
        <f t="shared" si="10"/>
        <v>224799.99999999994</v>
      </c>
      <c r="F22" s="19">
        <f t="shared" si="10"/>
        <v>432000</v>
      </c>
      <c r="G22" s="19">
        <f t="shared" si="10"/>
        <v>320000</v>
      </c>
      <c r="H22" s="19">
        <f t="shared" si="10"/>
        <v>326400</v>
      </c>
      <c r="I22" s="19">
        <f t="shared" si="10"/>
        <v>447200</v>
      </c>
      <c r="J22" s="19">
        <f t="shared" si="10"/>
        <v>424400</v>
      </c>
      <c r="K22" s="19">
        <f t="shared" si="10"/>
        <v>406800</v>
      </c>
      <c r="L22" s="19">
        <f t="shared" si="10"/>
        <v>370000</v>
      </c>
      <c r="M22" s="19">
        <f t="shared" si="10"/>
        <v>242500</v>
      </c>
      <c r="N22" s="27">
        <f>SUM(B22:M22)</f>
        <v>3889740</v>
      </c>
    </row>
    <row r="23" spans="1:14" x14ac:dyDescent="0.35">
      <c r="A23" s="15"/>
    </row>
    <row r="24" spans="1:14" x14ac:dyDescent="0.35">
      <c r="A24" s="25" t="s">
        <v>17</v>
      </c>
    </row>
    <row r="25" spans="1:14" x14ac:dyDescent="0.35">
      <c r="A25" s="15" t="s">
        <v>18</v>
      </c>
      <c r="B25" s="16">
        <v>140</v>
      </c>
    </row>
    <row r="26" spans="1:14" x14ac:dyDescent="0.35">
      <c r="A26" s="10" t="s">
        <v>19</v>
      </c>
      <c r="B26" s="16">
        <v>10</v>
      </c>
    </row>
    <row r="27" spans="1:14" x14ac:dyDescent="0.35">
      <c r="A27" s="15" t="s">
        <v>12</v>
      </c>
      <c r="B27" s="24">
        <v>2000</v>
      </c>
    </row>
    <row r="28" spans="1:14" x14ac:dyDescent="0.35">
      <c r="A28" s="15" t="s">
        <v>13</v>
      </c>
      <c r="B28" s="24">
        <v>2000</v>
      </c>
    </row>
    <row r="29" spans="1:14" x14ac:dyDescent="0.35">
      <c r="A29" s="15" t="s">
        <v>14</v>
      </c>
      <c r="B29" s="24">
        <v>500</v>
      </c>
    </row>
    <row r="30" spans="1:14" x14ac:dyDescent="0.35">
      <c r="A30" s="15" t="s">
        <v>15</v>
      </c>
      <c r="B30" s="24">
        <v>32</v>
      </c>
    </row>
  </sheetData>
  <phoneticPr fontId="1" type="noConversion"/>
  <printOptions horizontalCentered="1" headings="1"/>
  <pageMargins left="0.47244094488188981" right="0.47244094488188981" top="0.70866141732283472" bottom="0.59055118110236227" header="0.47244094488188981" footer="0.47244094488188981"/>
  <pageSetup paperSize="9" scale="48" orientation="landscape" cellComments="asDisplayed" r:id="rId1"/>
  <headerFooter alignWithMargins="0">
    <oddFooter>&amp;L&amp;F&amp;C&amp;A&amp;R4/4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Lasku 1</vt:lpstr>
      <vt:lpstr>Lasku 1 Level</vt:lpstr>
      <vt:lpstr>Lasku 1 Chase</vt:lpstr>
      <vt:lpstr>Lasku 1 Seka</vt:lpstr>
      <vt:lpstr>'Lasku 1'!Print_Area</vt:lpstr>
      <vt:lpstr>'Lasku 1 Chase'!Print_Area</vt:lpstr>
      <vt:lpstr>'Lasku 1 Level'!Print_Area</vt:lpstr>
      <vt:lpstr>'Lasku 1 Seka'!Print_Area</vt:lpstr>
    </vt:vector>
  </TitlesOfParts>
  <Company>HKKK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tarkkala</dc:creator>
  <cp:lastModifiedBy>Mikko Tarkkala</cp:lastModifiedBy>
  <cp:lastPrinted>2016-05-17T01:00:28Z</cp:lastPrinted>
  <dcterms:created xsi:type="dcterms:W3CDTF">2001-09-20T12:54:42Z</dcterms:created>
  <dcterms:modified xsi:type="dcterms:W3CDTF">2020-02-08T11:51:57Z</dcterms:modified>
</cp:coreProperties>
</file>