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eaching\PNA MEC-E1004\PNA Sep - Dec 2020\"/>
    </mc:Choice>
  </mc:AlternateContent>
  <xr:revisionPtr revIDLastSave="0" documentId="13_ncr:1_{3B7EBAA6-F3D2-40EC-85D0-9B75FE2C87C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Osallistujat_MEC-E1004_202009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8" i="1" l="1"/>
  <c r="A37" i="1"/>
  <c r="A36" i="1"/>
  <c r="A35" i="1"/>
  <c r="A34" i="1"/>
  <c r="A33" i="1"/>
  <c r="A32" i="1"/>
  <c r="A31" i="1"/>
  <c r="A30" i="1"/>
  <c r="A29" i="1"/>
  <c r="A28" i="1"/>
  <c r="A27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<sst xmlns="http://schemas.openxmlformats.org/spreadsheetml/2006/main" count="145" uniqueCount="142">
  <si>
    <t>Student no.</t>
  </si>
  <si>
    <t>Last name</t>
  </si>
  <si>
    <t>First name</t>
  </si>
  <si>
    <t>Email address</t>
  </si>
  <si>
    <t>Alves Alarcon</t>
  </si>
  <si>
    <t>Gustavo</t>
  </si>
  <si>
    <t>Blackwell</t>
  </si>
  <si>
    <t>Sarah Katherine</t>
  </si>
  <si>
    <t>Chen</t>
  </si>
  <si>
    <t>Li</t>
  </si>
  <si>
    <t>Erkkilä</t>
  </si>
  <si>
    <t>Viljami Henrik Juhani</t>
  </si>
  <si>
    <t>Granqvist</t>
  </si>
  <si>
    <t>Sanna Katarina</t>
  </si>
  <si>
    <t>Hakkila</t>
  </si>
  <si>
    <t>Antti Ilmari</t>
  </si>
  <si>
    <t>Hassan</t>
  </si>
  <si>
    <t>Ahmed Yosri Hassan Mohamed</t>
  </si>
  <si>
    <t>Isokorpi</t>
  </si>
  <si>
    <t>Anniina Helena</t>
  </si>
  <si>
    <t>Jyllilä Sanches</t>
  </si>
  <si>
    <t>Tomás Valtteri</t>
  </si>
  <si>
    <t>Khawar</t>
  </si>
  <si>
    <t>Muhammad Bilal</t>
  </si>
  <si>
    <t>Khodayari</t>
  </si>
  <si>
    <t>Mehrdad</t>
  </si>
  <si>
    <t>Kjellberg</t>
  </si>
  <si>
    <t>Lassi Akseli Joonatan</t>
  </si>
  <si>
    <t>Kohosalmi</t>
  </si>
  <si>
    <t>Tuomas Heikki Tapani</t>
  </si>
  <si>
    <t>Kokko</t>
  </si>
  <si>
    <t>Julia Lotta Linnea</t>
  </si>
  <si>
    <t>Korkko</t>
  </si>
  <si>
    <t>Aaron Thomas</t>
  </si>
  <si>
    <t>Korpela</t>
  </si>
  <si>
    <t>Jonas Heikki Juhani</t>
  </si>
  <si>
    <t>jonas.korpela@aalto.fi</t>
  </si>
  <si>
    <t>Lahtinen</t>
  </si>
  <si>
    <t>Janne Petteri</t>
  </si>
  <si>
    <t>janne.p.lahtinen@aalto.fi</t>
  </si>
  <si>
    <t>Littu</t>
  </si>
  <si>
    <t>Iiro Paavo Antero</t>
  </si>
  <si>
    <t>iiro.littu@aalto.fi</t>
  </si>
  <si>
    <t>Majamäki</t>
  </si>
  <si>
    <t>Elisa Pauliina</t>
  </si>
  <si>
    <t>elisa.majamaki@aalto.fi</t>
  </si>
  <si>
    <t>Myllymäki</t>
  </si>
  <si>
    <t>Johanna Maria</t>
  </si>
  <si>
    <t>johanna.m.myllymaki@aalto.fi</t>
  </si>
  <si>
    <t>Nikitina</t>
  </si>
  <si>
    <t>Anna</t>
  </si>
  <si>
    <t>anna.nikitina@aalto.fi</t>
  </si>
  <si>
    <t>Oksala</t>
  </si>
  <si>
    <t>Sid Sakari</t>
  </si>
  <si>
    <t>sid.oksala@aalto.fi</t>
  </si>
  <si>
    <t>Penkari</t>
  </si>
  <si>
    <t>Vilma</t>
  </si>
  <si>
    <t>vilma.penkari@aalto.fi</t>
  </si>
  <si>
    <t>Ranta</t>
  </si>
  <si>
    <t>Pauli Oskari</t>
  </si>
  <si>
    <t>pauli.ranta@aalto.fi</t>
  </si>
  <si>
    <t>Rehman</t>
  </si>
  <si>
    <t>Aqeel Ur</t>
  </si>
  <si>
    <t>aqeel.rehman@aalto.fi</t>
  </si>
  <si>
    <t>Salminen</t>
  </si>
  <si>
    <t>Juho Kristian</t>
  </si>
  <si>
    <t>juho.k.salminen@aalto.fi</t>
  </si>
  <si>
    <t>Sanfeliu Moreno</t>
  </si>
  <si>
    <t>Gonzalo</t>
  </si>
  <si>
    <t>gonzalo.sanfeliumoreno@aalto.fi</t>
  </si>
  <si>
    <t>Seppänen</t>
  </si>
  <si>
    <t>Eetu Konsta Ilmari</t>
  </si>
  <si>
    <t>eetu.seppanen@aalto.fi</t>
  </si>
  <si>
    <t>Suortti</t>
  </si>
  <si>
    <t>Juho Elias</t>
  </si>
  <si>
    <t>juho.suortti@aalto.fi</t>
  </si>
  <si>
    <t>Toriseva</t>
  </si>
  <si>
    <t>Tuomas Antero</t>
  </si>
  <si>
    <t>tuomas.a.toriseva@aalto.fi</t>
  </si>
  <si>
    <t>Vainionpää</t>
  </si>
  <si>
    <t>Oskar Felix Filemon</t>
  </si>
  <si>
    <t>oskar.vainionpaa@aalto.fi</t>
  </si>
  <si>
    <t>van Reen</t>
  </si>
  <si>
    <t>Stephan</t>
  </si>
  <si>
    <t>stephan.vanreen@aalto.fi</t>
  </si>
  <si>
    <t>Veltheim</t>
  </si>
  <si>
    <t>Toni Oskar</t>
  </si>
  <si>
    <t>oskar.veltheim@aalto.fi</t>
  </si>
  <si>
    <t>Voutilainen</t>
  </si>
  <si>
    <t>Juhan Filipp</t>
  </si>
  <si>
    <t>juhan.voutilainen@aalto.fi</t>
  </si>
  <si>
    <t xml:space="preserve">gustavo.alvesalarcon@aalto.fi </t>
  </si>
  <si>
    <t xml:space="preserve">sarah.blackwell@aalto.fi </t>
  </si>
  <si>
    <t xml:space="preserve">li.1.chen@aalto.fi </t>
  </si>
  <si>
    <t xml:space="preserve">viljami.erkkila@aalto.fi </t>
  </si>
  <si>
    <t xml:space="preserve">sanna.granqvist@aalto.fi </t>
  </si>
  <si>
    <t xml:space="preserve">antti.hakkila@aalto.fi </t>
  </si>
  <si>
    <t xml:space="preserve">yosri.hassan@aalto.fi </t>
  </si>
  <si>
    <t xml:space="preserve">anniina.isokorpi@aalto.fi </t>
  </si>
  <si>
    <t xml:space="preserve">tomas.jyllilasanches@aalto.fi </t>
  </si>
  <si>
    <t xml:space="preserve">muhammad.khawar@aalto.fi </t>
  </si>
  <si>
    <t xml:space="preserve">mehrdad.khodayari@aalto.fi </t>
  </si>
  <si>
    <t xml:space="preserve">akseli.kjellberg@aalto.fi </t>
  </si>
  <si>
    <t xml:space="preserve">tuomas.kohosalmi@aalto.fi </t>
  </si>
  <si>
    <t xml:space="preserve">julia.kokko@aalto.fi </t>
  </si>
  <si>
    <t xml:space="preserve">aaron.korkko@aalto.fi </t>
  </si>
  <si>
    <t>Inland waterway emmision ferry</t>
  </si>
  <si>
    <t>Arctic Research Vessel</t>
  </si>
  <si>
    <t xml:space="preserve">Group No. </t>
  </si>
  <si>
    <t>Group No.</t>
  </si>
  <si>
    <t>Inland waterway zero emission cargo vessel</t>
  </si>
  <si>
    <t>Project Subject</t>
  </si>
  <si>
    <t>Group Name</t>
  </si>
  <si>
    <t>Sai-MAAX</t>
  </si>
  <si>
    <t>Ondo</t>
  </si>
  <si>
    <t>Saimaa Fery</t>
  </si>
  <si>
    <t>Khione</t>
  </si>
  <si>
    <t>Arctic supply and research vessel</t>
  </si>
  <si>
    <t>Amazona SaFerry</t>
  </si>
  <si>
    <t xml:space="preserve">juho.suortti@aalto.fi </t>
  </si>
  <si>
    <t>yosri.hassan@aalto.fi</t>
  </si>
  <si>
    <t xml:space="preserve">oskar.veltheim@aalto.fi </t>
  </si>
  <si>
    <t xml:space="preserve">tuomas.a.toriseva@aalto.fi </t>
  </si>
  <si>
    <t>Arctic Expedition Cruise Vessel</t>
  </si>
  <si>
    <t>FiPER</t>
  </si>
  <si>
    <t>Finnish Polar Expedition and Research.</t>
  </si>
  <si>
    <t xml:space="preserve">Frostisen </t>
  </si>
  <si>
    <t>Ro Pax Ferry design for the amazon river</t>
  </si>
  <si>
    <t xml:space="preserve">MEC-E1004                 PNA 2020
</t>
  </si>
  <si>
    <t xml:space="preserve">Group Leader </t>
  </si>
  <si>
    <t>947354</t>
  </si>
  <si>
    <t>Haratani</t>
  </si>
  <si>
    <t>Ricardo Tatsuya</t>
  </si>
  <si>
    <t>ricardo.haratani@aalto.fi</t>
  </si>
  <si>
    <t>Mentor</t>
  </si>
  <si>
    <t xml:space="preserve"> fang.li@aalto.fi </t>
  </si>
  <si>
    <t xml:space="preserve"> pentti.kujala@aalto.fi </t>
  </si>
  <si>
    <t xml:space="preserve">Spyros.hirdaris@aalto.fi </t>
  </si>
  <si>
    <t xml:space="preserve">Suominen (mikko.suominen@aalto.fi) ; 
To be supported by pentti.kujala@aalto.fi if necessary </t>
  </si>
  <si>
    <t xml:space="preserve">Heikki.remes@aalto.fi  and martin.bergstrom@aalto.fi </t>
  </si>
  <si>
    <t> martin.bergstrom@aalto.fi ; 
To be supported by mikko.suominen@aalto.fi if necessary</t>
  </si>
  <si>
    <t>fang.li@aalto.fi ; To be supported by osiris.valdez.banda@aalto.fi if necessary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</si>
</sst>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52">
    <xf numFmtId="0" fontId="0" fillId="0" borderId="0" xfId="0"/>
    <xf numFmtId="0" fontId="18" fillId="0" borderId="10" xfId="0" applyFont="1" applyBorder="1" applyAlignment="1">
      <alignment horizontal="left" wrapText="1"/>
    </xf>
    <xf numFmtId="0" fontId="18" fillId="0" borderId="0" xfId="0" applyFont="1" applyBorder="1" applyAlignment="1">
      <alignment vertical="top" wrapText="1"/>
    </xf>
    <xf numFmtId="0" fontId="0" fillId="0" borderId="0" xfId="0" applyBorder="1"/>
    <xf numFmtId="0" fontId="19" fillId="33" borderId="12" xfId="0" applyFont="1" applyFill="1" applyBorder="1" applyAlignment="1">
      <alignment horizontal="left" vertical="center" wrapText="1"/>
    </xf>
    <xf numFmtId="0" fontId="20" fillId="0" borderId="11" xfId="42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left" vertical="center"/>
    </xf>
    <xf numFmtId="0" fontId="18" fillId="0" borderId="10" xfId="0" applyFont="1" applyFill="1" applyBorder="1" applyAlignment="1">
      <alignment horizontal="left" wrapText="1"/>
    </xf>
    <xf numFmtId="0" fontId="20" fillId="0" borderId="11" xfId="42" applyFill="1" applyBorder="1" applyAlignment="1">
      <alignment wrapText="1"/>
    </xf>
    <xf numFmtId="0" fontId="20" fillId="0" borderId="10" xfId="42" applyBorder="1" applyAlignment="1">
      <alignment wrapText="1"/>
    </xf>
    <xf numFmtId="0" fontId="19" fillId="33" borderId="12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left" wrapText="1"/>
    </xf>
    <xf numFmtId="0" fontId="20" fillId="0" borderId="17" xfId="42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wrapText="1"/>
    </xf>
    <xf numFmtId="0" fontId="20" fillId="0" borderId="23" xfId="42" applyBorder="1" applyAlignment="1">
      <alignment wrapText="1"/>
    </xf>
    <xf numFmtId="0" fontId="0" fillId="0" borderId="24" xfId="0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0" fillId="0" borderId="27" xfId="42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26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2" fillId="0" borderId="27" xfId="0" applyFont="1" applyBorder="1" applyAlignment="1">
      <alignment vertical="center"/>
    </xf>
    <xf numFmtId="0" fontId="20" fillId="0" borderId="13" xfId="42" applyBorder="1" applyAlignment="1">
      <alignment vertical="center"/>
    </xf>
    <xf numFmtId="0" fontId="0" fillId="0" borderId="14" xfId="0" applyBorder="1" applyAlignment="1"/>
    <xf numFmtId="0" fontId="0" fillId="0" borderId="26" xfId="0" applyBorder="1" applyAlignment="1"/>
    <xf numFmtId="0" fontId="20" fillId="0" borderId="13" xfId="42" applyBorder="1" applyAlignment="1">
      <alignment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0" fillId="0" borderId="14" xfId="42" applyBorder="1" applyAlignment="1">
      <alignment vertical="center"/>
    </xf>
    <xf numFmtId="0" fontId="20" fillId="0" borderId="26" xfId="42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0" fillId="0" borderId="14" xfId="42" applyBorder="1" applyAlignment="1">
      <alignment vertical="center" wrapText="1"/>
    </xf>
    <xf numFmtId="0" fontId="20" fillId="0" borderId="26" xfId="42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uomas.kohosalmi@aalto.fi" TargetMode="External"/><Relationship Id="rId18" Type="http://schemas.openxmlformats.org/officeDocument/2006/relationships/hyperlink" Target="mailto:stephan.vanreen@aalto.fi" TargetMode="External"/><Relationship Id="rId26" Type="http://schemas.openxmlformats.org/officeDocument/2006/relationships/hyperlink" Target="mailto:pauli.ranta@aalto.fi" TargetMode="External"/><Relationship Id="rId39" Type="http://schemas.openxmlformats.org/officeDocument/2006/relationships/hyperlink" Target="mailto:fang.li@aalto.fi" TargetMode="External"/><Relationship Id="rId21" Type="http://schemas.openxmlformats.org/officeDocument/2006/relationships/hyperlink" Target="mailto:juho.suortti@aalto.fi" TargetMode="External"/><Relationship Id="rId34" Type="http://schemas.openxmlformats.org/officeDocument/2006/relationships/hyperlink" Target="mailto:jonas.korpela@aalto.fi" TargetMode="External"/><Relationship Id="rId42" Type="http://schemas.openxmlformats.org/officeDocument/2006/relationships/hyperlink" Target="mailto:sarah.blackwell@aalto.fi" TargetMode="External"/><Relationship Id="rId47" Type="http://schemas.openxmlformats.org/officeDocument/2006/relationships/hyperlink" Target="mailto:sid.oksala@aalto.fi" TargetMode="External"/><Relationship Id="rId7" Type="http://schemas.openxmlformats.org/officeDocument/2006/relationships/hyperlink" Target="mailto:yosri.hassan@aalto.fi" TargetMode="External"/><Relationship Id="rId2" Type="http://schemas.openxmlformats.org/officeDocument/2006/relationships/hyperlink" Target="mailto:sarah.blackwell@aalto.fi" TargetMode="External"/><Relationship Id="rId16" Type="http://schemas.openxmlformats.org/officeDocument/2006/relationships/hyperlink" Target="mailto:juhan.voutilainen@aalto.fi" TargetMode="External"/><Relationship Id="rId29" Type="http://schemas.openxmlformats.org/officeDocument/2006/relationships/hyperlink" Target="mailto:anna.nikitina@aalto.fi" TargetMode="External"/><Relationship Id="rId11" Type="http://schemas.openxmlformats.org/officeDocument/2006/relationships/hyperlink" Target="mailto:mehrdad.khodayari@aalto.fi" TargetMode="External"/><Relationship Id="rId24" Type="http://schemas.openxmlformats.org/officeDocument/2006/relationships/hyperlink" Target="mailto:juho.k.salminen@aalto.fi" TargetMode="External"/><Relationship Id="rId32" Type="http://schemas.openxmlformats.org/officeDocument/2006/relationships/hyperlink" Target="mailto:iiro.littu@aalto.fi" TargetMode="External"/><Relationship Id="rId37" Type="http://schemas.openxmlformats.org/officeDocument/2006/relationships/hyperlink" Target="mailto:fang.li@aalto.fi" TargetMode="External"/><Relationship Id="rId40" Type="http://schemas.openxmlformats.org/officeDocument/2006/relationships/hyperlink" Target="mailto:janne.p.lahtinen@aalto.fi" TargetMode="External"/><Relationship Id="rId45" Type="http://schemas.openxmlformats.org/officeDocument/2006/relationships/hyperlink" Target="mailto:oskar.veltheim@aalto.fi" TargetMode="External"/><Relationship Id="rId5" Type="http://schemas.openxmlformats.org/officeDocument/2006/relationships/hyperlink" Target="mailto:sanna.granqvist@aalto.fi" TargetMode="External"/><Relationship Id="rId15" Type="http://schemas.openxmlformats.org/officeDocument/2006/relationships/hyperlink" Target="mailto:aaron.korkko@aalto.fi" TargetMode="External"/><Relationship Id="rId23" Type="http://schemas.openxmlformats.org/officeDocument/2006/relationships/hyperlink" Target="mailto:gonzalo.sanfeliumoreno@aalto.fi" TargetMode="External"/><Relationship Id="rId28" Type="http://schemas.openxmlformats.org/officeDocument/2006/relationships/hyperlink" Target="mailto:sid.oksala@aalto.fi" TargetMode="External"/><Relationship Id="rId36" Type="http://schemas.openxmlformats.org/officeDocument/2006/relationships/hyperlink" Target="mailto:yosri.hassan@aalto.fi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muhammad.khawar@aalto.fi" TargetMode="External"/><Relationship Id="rId19" Type="http://schemas.openxmlformats.org/officeDocument/2006/relationships/hyperlink" Target="mailto:oskar.vainionpaa@aalto.fi" TargetMode="External"/><Relationship Id="rId31" Type="http://schemas.openxmlformats.org/officeDocument/2006/relationships/hyperlink" Target="mailto:elisa.majamaki@aalto.fi" TargetMode="External"/><Relationship Id="rId44" Type="http://schemas.openxmlformats.org/officeDocument/2006/relationships/hyperlink" Target="mailto:Spyros.hirdaris@aalto.fi" TargetMode="External"/><Relationship Id="rId4" Type="http://schemas.openxmlformats.org/officeDocument/2006/relationships/hyperlink" Target="mailto:viljami.erkkila@aalto.fi" TargetMode="External"/><Relationship Id="rId9" Type="http://schemas.openxmlformats.org/officeDocument/2006/relationships/hyperlink" Target="mailto:tomas.jyllilasanches@aalto.fi" TargetMode="External"/><Relationship Id="rId14" Type="http://schemas.openxmlformats.org/officeDocument/2006/relationships/hyperlink" Target="mailto:julia.kokko@aalto.fi" TargetMode="External"/><Relationship Id="rId22" Type="http://schemas.openxmlformats.org/officeDocument/2006/relationships/hyperlink" Target="mailto:eetu.seppanen@aalto.fi" TargetMode="External"/><Relationship Id="rId27" Type="http://schemas.openxmlformats.org/officeDocument/2006/relationships/hyperlink" Target="mailto:vilma.penkari@aalto.fi" TargetMode="External"/><Relationship Id="rId30" Type="http://schemas.openxmlformats.org/officeDocument/2006/relationships/hyperlink" Target="mailto:johanna.m.myllymaki@aalto.fi" TargetMode="External"/><Relationship Id="rId35" Type="http://schemas.openxmlformats.org/officeDocument/2006/relationships/hyperlink" Target="mailto:ricardo.haratani@aalto.fi" TargetMode="External"/><Relationship Id="rId43" Type="http://schemas.openxmlformats.org/officeDocument/2006/relationships/hyperlink" Target="mailto:tuomas.a.toriseva@aalto.fi" TargetMode="External"/><Relationship Id="rId48" Type="http://schemas.openxmlformats.org/officeDocument/2006/relationships/hyperlink" Target="mailto:mikko.suominen@aalto.fi" TargetMode="External"/><Relationship Id="rId8" Type="http://schemas.openxmlformats.org/officeDocument/2006/relationships/hyperlink" Target="mailto:anniina.isokorpi@aalto.fi" TargetMode="External"/><Relationship Id="rId3" Type="http://schemas.openxmlformats.org/officeDocument/2006/relationships/hyperlink" Target="mailto:li.1.chen@aalto.fi" TargetMode="External"/><Relationship Id="rId12" Type="http://schemas.openxmlformats.org/officeDocument/2006/relationships/hyperlink" Target="mailto:akseli.kjellberg@aalto.fi" TargetMode="External"/><Relationship Id="rId17" Type="http://schemas.openxmlformats.org/officeDocument/2006/relationships/hyperlink" Target="mailto:oskar.veltheim@aalto.fi" TargetMode="External"/><Relationship Id="rId25" Type="http://schemas.openxmlformats.org/officeDocument/2006/relationships/hyperlink" Target="mailto:aqeel.rehman@aalto.fi" TargetMode="External"/><Relationship Id="rId33" Type="http://schemas.openxmlformats.org/officeDocument/2006/relationships/hyperlink" Target="mailto:janne.p.lahtinen@aalto.fi" TargetMode="External"/><Relationship Id="rId38" Type="http://schemas.openxmlformats.org/officeDocument/2006/relationships/hyperlink" Target="mailto:juho.suortti@aalto.fi" TargetMode="External"/><Relationship Id="rId46" Type="http://schemas.openxmlformats.org/officeDocument/2006/relationships/hyperlink" Target="mailto:martin.bergstrom@aalto.fi" TargetMode="External"/><Relationship Id="rId20" Type="http://schemas.openxmlformats.org/officeDocument/2006/relationships/hyperlink" Target="mailto:tuomas.a.toriseva@aalto.fi" TargetMode="External"/><Relationship Id="rId41" Type="http://schemas.openxmlformats.org/officeDocument/2006/relationships/hyperlink" Target="mailto:pentti.kujala@aalto.fi" TargetMode="External"/><Relationship Id="rId1" Type="http://schemas.openxmlformats.org/officeDocument/2006/relationships/hyperlink" Target="mailto:gustavo.alvesalarcon@aalto.fi" TargetMode="External"/><Relationship Id="rId6" Type="http://schemas.openxmlformats.org/officeDocument/2006/relationships/hyperlink" Target="mailto:antti.hakkila@aalto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showGridLines="0" tabSelected="1" topLeftCell="F1" workbookViewId="0">
      <selection activeCell="I4" sqref="I4:I20"/>
    </sheetView>
  </sheetViews>
  <sheetFormatPr defaultRowHeight="14.5" x14ac:dyDescent="0.35"/>
  <cols>
    <col min="1" max="1" width="9.7265625" style="26" bestFit="1" customWidth="1"/>
    <col min="2" max="2" width="13.54296875" bestFit="1" customWidth="1"/>
    <col min="3" max="3" width="24.81640625" bestFit="1" customWidth="1"/>
    <col min="4" max="4" width="29" bestFit="1" customWidth="1"/>
    <col min="5" max="5" width="8.7265625" style="6" bestFit="1" customWidth="1"/>
    <col min="7" max="7" width="5.6328125" bestFit="1" customWidth="1"/>
    <col min="8" max="8" width="24.1796875" style="8" bestFit="1" customWidth="1"/>
    <col min="9" max="9" width="14" style="8" bestFit="1" customWidth="1"/>
    <col min="10" max="10" width="34.453125" style="8" bestFit="1" customWidth="1"/>
    <col min="11" max="11" width="80.6328125" bestFit="1" customWidth="1"/>
  </cols>
  <sheetData>
    <row r="1" spans="1:11" x14ac:dyDescent="0.35">
      <c r="A1" s="50" t="s">
        <v>128</v>
      </c>
      <c r="B1" s="2"/>
      <c r="C1" s="2"/>
      <c r="D1" s="3"/>
    </row>
    <row r="2" spans="1:11" ht="15" thickBot="1" x14ac:dyDescent="0.4">
      <c r="A2" s="51"/>
      <c r="B2" s="3"/>
      <c r="C2" s="3"/>
      <c r="D2" s="3"/>
    </row>
    <row r="3" spans="1:11" ht="26.5" thickBot="1" x14ac:dyDescent="0.4">
      <c r="A3" s="12" t="s">
        <v>0</v>
      </c>
      <c r="B3" s="4" t="s">
        <v>1</v>
      </c>
      <c r="C3" s="4" t="s">
        <v>2</v>
      </c>
      <c r="D3" s="4" t="s">
        <v>3</v>
      </c>
      <c r="E3" s="12" t="s">
        <v>108</v>
      </c>
      <c r="G3" s="27" t="s">
        <v>109</v>
      </c>
      <c r="H3" s="28" t="s">
        <v>129</v>
      </c>
      <c r="I3" s="28" t="s">
        <v>112</v>
      </c>
      <c r="J3" s="28" t="s">
        <v>111</v>
      </c>
      <c r="K3" s="28" t="s">
        <v>134</v>
      </c>
    </row>
    <row r="4" spans="1:11" x14ac:dyDescent="0.35">
      <c r="A4" s="22" t="str">
        <f>"800349"</f>
        <v>800349</v>
      </c>
      <c r="B4" s="13" t="s">
        <v>4</v>
      </c>
      <c r="C4" s="13" t="s">
        <v>5</v>
      </c>
      <c r="D4" s="14" t="s">
        <v>91</v>
      </c>
      <c r="E4" s="15">
        <v>5</v>
      </c>
      <c r="G4" s="40">
        <v>1</v>
      </c>
      <c r="H4" s="36" t="s">
        <v>120</v>
      </c>
      <c r="I4" s="45" t="s">
        <v>115</v>
      </c>
      <c r="J4" s="45" t="s">
        <v>106</v>
      </c>
      <c r="K4" s="36" t="s">
        <v>141</v>
      </c>
    </row>
    <row r="5" spans="1:11" x14ac:dyDescent="0.35">
      <c r="A5" s="23" t="str">
        <f>"893107"</f>
        <v>893107</v>
      </c>
      <c r="B5" s="1" t="s">
        <v>6</v>
      </c>
      <c r="C5" s="1" t="s">
        <v>7</v>
      </c>
      <c r="D5" s="5" t="s">
        <v>92</v>
      </c>
      <c r="E5" s="16">
        <v>4</v>
      </c>
      <c r="F5" s="7"/>
      <c r="G5" s="41"/>
      <c r="H5" s="43"/>
      <c r="I5" s="46"/>
      <c r="J5" s="46"/>
      <c r="K5" s="37"/>
    </row>
    <row r="6" spans="1:11" ht="15" thickBot="1" x14ac:dyDescent="0.4">
      <c r="A6" s="23" t="str">
        <f>"469816"</f>
        <v>469816</v>
      </c>
      <c r="B6" s="1" t="s">
        <v>8</v>
      </c>
      <c r="C6" s="1" t="s">
        <v>9</v>
      </c>
      <c r="D6" s="5" t="s">
        <v>93</v>
      </c>
      <c r="E6" s="16">
        <v>1</v>
      </c>
      <c r="G6" s="42"/>
      <c r="H6" s="44"/>
      <c r="I6" s="47"/>
      <c r="J6" s="47"/>
      <c r="K6" s="38"/>
    </row>
    <row r="7" spans="1:11" x14ac:dyDescent="0.35">
      <c r="A7" s="23" t="str">
        <f>"612676"</f>
        <v>612676</v>
      </c>
      <c r="B7" s="1" t="s">
        <v>10</v>
      </c>
      <c r="C7" s="1" t="s">
        <v>11</v>
      </c>
      <c r="D7" s="5" t="s">
        <v>94</v>
      </c>
      <c r="E7" s="16">
        <v>2</v>
      </c>
      <c r="G7" s="40">
        <v>2</v>
      </c>
      <c r="H7" s="36" t="s">
        <v>119</v>
      </c>
      <c r="I7" s="45" t="s">
        <v>113</v>
      </c>
      <c r="J7" s="45" t="s">
        <v>110</v>
      </c>
      <c r="K7" s="36" t="s">
        <v>135</v>
      </c>
    </row>
    <row r="8" spans="1:11" x14ac:dyDescent="0.35">
      <c r="A8" s="23" t="str">
        <f>"585651"</f>
        <v>585651</v>
      </c>
      <c r="B8" s="1" t="s">
        <v>12</v>
      </c>
      <c r="C8" s="1" t="s">
        <v>13</v>
      </c>
      <c r="D8" s="5" t="s">
        <v>95</v>
      </c>
      <c r="E8" s="16">
        <v>6</v>
      </c>
      <c r="G8" s="41"/>
      <c r="H8" s="43"/>
      <c r="I8" s="46"/>
      <c r="J8" s="46"/>
      <c r="K8" s="37"/>
    </row>
    <row r="9" spans="1:11" ht="15" thickBot="1" x14ac:dyDescent="0.4">
      <c r="A9" s="24" t="str">
        <f>"946973"</f>
        <v>946973</v>
      </c>
      <c r="B9" s="9" t="s">
        <v>14</v>
      </c>
      <c r="C9" s="9" t="s">
        <v>15</v>
      </c>
      <c r="D9" s="10" t="s">
        <v>96</v>
      </c>
      <c r="E9" s="17">
        <v>4</v>
      </c>
      <c r="G9" s="42"/>
      <c r="H9" s="44"/>
      <c r="I9" s="47"/>
      <c r="J9" s="47"/>
      <c r="K9" s="38"/>
    </row>
    <row r="10" spans="1:11" ht="15.65" customHeight="1" x14ac:dyDescent="0.35">
      <c r="A10" s="23" t="str">
        <f>"914235"</f>
        <v>914235</v>
      </c>
      <c r="B10" s="1" t="s">
        <v>16</v>
      </c>
      <c r="C10" s="1" t="s">
        <v>17</v>
      </c>
      <c r="D10" s="5" t="s">
        <v>97</v>
      </c>
      <c r="E10" s="16">
        <v>1</v>
      </c>
      <c r="G10" s="40">
        <v>3</v>
      </c>
      <c r="H10" s="36" t="s">
        <v>39</v>
      </c>
      <c r="I10" s="45" t="s">
        <v>114</v>
      </c>
      <c r="J10" s="45" t="s">
        <v>107</v>
      </c>
      <c r="K10" s="36" t="s">
        <v>136</v>
      </c>
    </row>
    <row r="11" spans="1:11" x14ac:dyDescent="0.35">
      <c r="A11" s="23" t="str">
        <f>"586388"</f>
        <v>586388</v>
      </c>
      <c r="B11" s="1" t="s">
        <v>18</v>
      </c>
      <c r="C11" s="1" t="s">
        <v>19</v>
      </c>
      <c r="D11" s="5" t="s">
        <v>98</v>
      </c>
      <c r="E11" s="16">
        <v>6</v>
      </c>
      <c r="G11" s="41"/>
      <c r="H11" s="43"/>
      <c r="I11" s="46"/>
      <c r="J11" s="46"/>
      <c r="K11" s="37"/>
    </row>
    <row r="12" spans="1:11" ht="15" thickBot="1" x14ac:dyDescent="0.4">
      <c r="A12" s="23" t="str">
        <f>"914138"</f>
        <v>914138</v>
      </c>
      <c r="B12" s="1" t="s">
        <v>20</v>
      </c>
      <c r="C12" s="1" t="s">
        <v>21</v>
      </c>
      <c r="D12" s="5" t="s">
        <v>99</v>
      </c>
      <c r="E12" s="16">
        <v>3</v>
      </c>
      <c r="G12" s="42"/>
      <c r="H12" s="44"/>
      <c r="I12" s="47"/>
      <c r="J12" s="47"/>
      <c r="K12" s="38"/>
    </row>
    <row r="13" spans="1:11" ht="15" thickBot="1" x14ac:dyDescent="0.4">
      <c r="A13" s="23" t="str">
        <f>"800336"</f>
        <v>800336</v>
      </c>
      <c r="B13" s="1" t="s">
        <v>22</v>
      </c>
      <c r="C13" s="1" t="s">
        <v>23</v>
      </c>
      <c r="D13" s="5" t="s">
        <v>100</v>
      </c>
      <c r="E13" s="16">
        <v>7</v>
      </c>
      <c r="G13" s="29">
        <v>4</v>
      </c>
      <c r="H13" s="30" t="s">
        <v>92</v>
      </c>
      <c r="I13" s="31" t="s">
        <v>126</v>
      </c>
      <c r="J13" s="32" t="s">
        <v>123</v>
      </c>
      <c r="K13" s="35" t="s">
        <v>139</v>
      </c>
    </row>
    <row r="14" spans="1:11" ht="15" thickBot="1" x14ac:dyDescent="0.4">
      <c r="A14" s="23" t="str">
        <f>"800323"</f>
        <v>800323</v>
      </c>
      <c r="B14" s="1" t="s">
        <v>24</v>
      </c>
      <c r="C14" s="1" t="s">
        <v>25</v>
      </c>
      <c r="D14" s="5" t="s">
        <v>101</v>
      </c>
      <c r="E14" s="16">
        <v>5</v>
      </c>
      <c r="G14" s="29">
        <v>5</v>
      </c>
      <c r="H14" s="30" t="s">
        <v>122</v>
      </c>
      <c r="I14" s="33" t="s">
        <v>118</v>
      </c>
      <c r="J14" s="34" t="s">
        <v>127</v>
      </c>
      <c r="K14" s="30" t="s">
        <v>137</v>
      </c>
    </row>
    <row r="15" spans="1:11" x14ac:dyDescent="0.35">
      <c r="A15" s="23" t="str">
        <f>"586935"</f>
        <v>586935</v>
      </c>
      <c r="B15" s="1" t="s">
        <v>26</v>
      </c>
      <c r="C15" s="1" t="s">
        <v>27</v>
      </c>
      <c r="D15" s="5" t="s">
        <v>102</v>
      </c>
      <c r="E15" s="16">
        <v>1</v>
      </c>
      <c r="G15" s="40">
        <v>6</v>
      </c>
      <c r="H15" s="36" t="s">
        <v>121</v>
      </c>
      <c r="I15" s="45" t="s">
        <v>116</v>
      </c>
      <c r="J15" s="45" t="s">
        <v>117</v>
      </c>
      <c r="K15" s="39" t="s">
        <v>140</v>
      </c>
    </row>
    <row r="16" spans="1:11" x14ac:dyDescent="0.35">
      <c r="A16" s="23" t="str">
        <f>"556143"</f>
        <v>556143</v>
      </c>
      <c r="B16" s="1" t="s">
        <v>28</v>
      </c>
      <c r="C16" s="1" t="s">
        <v>29</v>
      </c>
      <c r="D16" s="5" t="s">
        <v>103</v>
      </c>
      <c r="E16" s="16">
        <v>4</v>
      </c>
      <c r="F16" s="7"/>
      <c r="G16" s="41"/>
      <c r="H16" s="43"/>
      <c r="I16" s="46"/>
      <c r="J16" s="46"/>
      <c r="K16" s="37"/>
    </row>
    <row r="17" spans="1:11" ht="15" thickBot="1" x14ac:dyDescent="0.4">
      <c r="A17" s="23" t="str">
        <f>"897543"</f>
        <v>897543</v>
      </c>
      <c r="B17" s="1" t="s">
        <v>30</v>
      </c>
      <c r="C17" s="1" t="s">
        <v>31</v>
      </c>
      <c r="D17" s="5" t="s">
        <v>104</v>
      </c>
      <c r="E17" s="16">
        <v>3</v>
      </c>
      <c r="G17" s="42"/>
      <c r="H17" s="44"/>
      <c r="I17" s="47"/>
      <c r="J17" s="47"/>
      <c r="K17" s="38"/>
    </row>
    <row r="18" spans="1:11" x14ac:dyDescent="0.35">
      <c r="A18" s="23" t="str">
        <f>"914125"</f>
        <v>914125</v>
      </c>
      <c r="B18" s="1" t="s">
        <v>32</v>
      </c>
      <c r="C18" s="1" t="s">
        <v>33</v>
      </c>
      <c r="D18" s="5" t="s">
        <v>105</v>
      </c>
      <c r="E18" s="16">
        <v>2</v>
      </c>
      <c r="G18" s="40">
        <v>7</v>
      </c>
      <c r="H18" s="39" t="s">
        <v>54</v>
      </c>
      <c r="I18" s="45" t="s">
        <v>124</v>
      </c>
      <c r="J18" s="45" t="s">
        <v>125</v>
      </c>
      <c r="K18" s="39" t="s">
        <v>138</v>
      </c>
    </row>
    <row r="19" spans="1:11" x14ac:dyDescent="0.35">
      <c r="A19" s="23" t="str">
        <f>"592563"</f>
        <v>592563</v>
      </c>
      <c r="B19" s="1" t="s">
        <v>34</v>
      </c>
      <c r="C19" s="1" t="s">
        <v>35</v>
      </c>
      <c r="D19" s="5" t="s">
        <v>36</v>
      </c>
      <c r="E19" s="16">
        <v>1</v>
      </c>
      <c r="G19" s="41"/>
      <c r="H19" s="48"/>
      <c r="I19" s="46"/>
      <c r="J19" s="46"/>
      <c r="K19" s="37"/>
    </row>
    <row r="20" spans="1:11" ht="15" thickBot="1" x14ac:dyDescent="0.4">
      <c r="A20" s="23" t="str">
        <f>"760256"</f>
        <v>760256</v>
      </c>
      <c r="B20" s="1" t="s">
        <v>37</v>
      </c>
      <c r="C20" s="1" t="s">
        <v>38</v>
      </c>
      <c r="D20" s="5" t="s">
        <v>39</v>
      </c>
      <c r="E20" s="16">
        <v>3</v>
      </c>
      <c r="G20" s="42"/>
      <c r="H20" s="49"/>
      <c r="I20" s="47"/>
      <c r="J20" s="47"/>
      <c r="K20" s="38"/>
    </row>
    <row r="21" spans="1:11" x14ac:dyDescent="0.35">
      <c r="A21" s="23" t="str">
        <f>"879914"</f>
        <v>879914</v>
      </c>
      <c r="B21" s="1" t="s">
        <v>40</v>
      </c>
      <c r="C21" s="1" t="s">
        <v>41</v>
      </c>
      <c r="D21" s="5" t="s">
        <v>42</v>
      </c>
      <c r="E21" s="16">
        <v>3</v>
      </c>
    </row>
    <row r="22" spans="1:11" x14ac:dyDescent="0.35">
      <c r="A22" s="23" t="str">
        <f>"426325"</f>
        <v>426325</v>
      </c>
      <c r="B22" s="1" t="s">
        <v>43</v>
      </c>
      <c r="C22" s="1" t="s">
        <v>44</v>
      </c>
      <c r="D22" s="5" t="s">
        <v>45</v>
      </c>
      <c r="E22" s="16">
        <v>4</v>
      </c>
      <c r="F22" s="7"/>
    </row>
    <row r="23" spans="1:11" x14ac:dyDescent="0.35">
      <c r="A23" s="24" t="str">
        <f>"870337"</f>
        <v>870337</v>
      </c>
      <c r="B23" s="9" t="s">
        <v>46</v>
      </c>
      <c r="C23" s="9" t="s">
        <v>47</v>
      </c>
      <c r="D23" s="10" t="s">
        <v>48</v>
      </c>
      <c r="E23" s="17">
        <v>2</v>
      </c>
    </row>
    <row r="24" spans="1:11" x14ac:dyDescent="0.35">
      <c r="A24" s="23" t="str">
        <f>"823656"</f>
        <v>823656</v>
      </c>
      <c r="B24" s="1" t="s">
        <v>49</v>
      </c>
      <c r="C24" s="1" t="s">
        <v>50</v>
      </c>
      <c r="D24" s="5" t="s">
        <v>51</v>
      </c>
      <c r="E24" s="16">
        <v>2</v>
      </c>
    </row>
    <row r="25" spans="1:11" x14ac:dyDescent="0.35">
      <c r="A25" s="23" t="str">
        <f>"878355"</f>
        <v>878355</v>
      </c>
      <c r="B25" s="1" t="s">
        <v>52</v>
      </c>
      <c r="C25" s="1" t="s">
        <v>53</v>
      </c>
      <c r="D25" s="5" t="s">
        <v>54</v>
      </c>
      <c r="E25" s="16">
        <v>7</v>
      </c>
    </row>
    <row r="26" spans="1:11" x14ac:dyDescent="0.35">
      <c r="A26" s="23" t="s">
        <v>130</v>
      </c>
      <c r="B26" s="1" t="s">
        <v>131</v>
      </c>
      <c r="C26" s="1" t="s">
        <v>132</v>
      </c>
      <c r="D26" s="11" t="s">
        <v>133</v>
      </c>
      <c r="E26" s="18">
        <v>5</v>
      </c>
    </row>
    <row r="27" spans="1:11" x14ac:dyDescent="0.35">
      <c r="A27" s="23" t="str">
        <f>"626125"</f>
        <v>626125</v>
      </c>
      <c r="B27" s="1" t="s">
        <v>55</v>
      </c>
      <c r="C27" s="1" t="s">
        <v>56</v>
      </c>
      <c r="D27" s="5" t="s">
        <v>57</v>
      </c>
      <c r="E27" s="16">
        <v>3</v>
      </c>
    </row>
    <row r="28" spans="1:11" x14ac:dyDescent="0.35">
      <c r="A28" s="23" t="str">
        <f>"431378"</f>
        <v>431378</v>
      </c>
      <c r="B28" s="1" t="s">
        <v>58</v>
      </c>
      <c r="C28" s="1" t="s">
        <v>59</v>
      </c>
      <c r="D28" s="5" t="s">
        <v>60</v>
      </c>
      <c r="E28" s="16">
        <v>7</v>
      </c>
    </row>
    <row r="29" spans="1:11" x14ac:dyDescent="0.35">
      <c r="A29" s="23" t="str">
        <f>"800475"</f>
        <v>800475</v>
      </c>
      <c r="B29" s="1" t="s">
        <v>61</v>
      </c>
      <c r="C29" s="1" t="s">
        <v>62</v>
      </c>
      <c r="D29" s="5" t="s">
        <v>63</v>
      </c>
      <c r="E29" s="16">
        <v>7</v>
      </c>
    </row>
    <row r="30" spans="1:11" x14ac:dyDescent="0.35">
      <c r="A30" s="23" t="str">
        <f>"881850"</f>
        <v>881850</v>
      </c>
      <c r="B30" s="1" t="s">
        <v>64</v>
      </c>
      <c r="C30" s="1" t="s">
        <v>65</v>
      </c>
      <c r="D30" s="5" t="s">
        <v>66</v>
      </c>
      <c r="E30" s="16">
        <v>5</v>
      </c>
    </row>
    <row r="31" spans="1:11" x14ac:dyDescent="0.35">
      <c r="A31" s="23" t="str">
        <f>"878546"</f>
        <v>878546</v>
      </c>
      <c r="B31" s="1" t="s">
        <v>67</v>
      </c>
      <c r="C31" s="1" t="s">
        <v>68</v>
      </c>
      <c r="D31" s="5" t="s">
        <v>69</v>
      </c>
      <c r="E31" s="16">
        <v>4</v>
      </c>
      <c r="F31" s="7"/>
    </row>
    <row r="32" spans="1:11" x14ac:dyDescent="0.35">
      <c r="A32" s="23" t="str">
        <f>"665636"</f>
        <v>665636</v>
      </c>
      <c r="B32" s="1" t="s">
        <v>70</v>
      </c>
      <c r="C32" s="1" t="s">
        <v>71</v>
      </c>
      <c r="D32" s="5" t="s">
        <v>72</v>
      </c>
      <c r="E32" s="16">
        <v>7</v>
      </c>
    </row>
    <row r="33" spans="1:5" x14ac:dyDescent="0.35">
      <c r="A33" s="23" t="str">
        <f>"657356"</f>
        <v>657356</v>
      </c>
      <c r="B33" s="1" t="s">
        <v>73</v>
      </c>
      <c r="C33" s="1" t="s">
        <v>74</v>
      </c>
      <c r="D33" s="5" t="s">
        <v>75</v>
      </c>
      <c r="E33" s="16">
        <v>2</v>
      </c>
    </row>
    <row r="34" spans="1:5" ht="14.5" customHeight="1" x14ac:dyDescent="0.35">
      <c r="A34" s="23" t="str">
        <f>"69816M"</f>
        <v>69816M</v>
      </c>
      <c r="B34" s="1" t="s">
        <v>76</v>
      </c>
      <c r="C34" s="1" t="s">
        <v>77</v>
      </c>
      <c r="D34" s="5" t="s">
        <v>78</v>
      </c>
      <c r="E34" s="16">
        <v>5</v>
      </c>
    </row>
    <row r="35" spans="1:5" x14ac:dyDescent="0.35">
      <c r="A35" s="23" t="str">
        <f>"590578"</f>
        <v>590578</v>
      </c>
      <c r="B35" s="1" t="s">
        <v>79</v>
      </c>
      <c r="C35" s="1" t="s">
        <v>80</v>
      </c>
      <c r="D35" s="5" t="s">
        <v>81</v>
      </c>
      <c r="E35" s="16">
        <v>1</v>
      </c>
    </row>
    <row r="36" spans="1:5" x14ac:dyDescent="0.35">
      <c r="A36" s="24" t="str">
        <f>"915658"</f>
        <v>915658</v>
      </c>
      <c r="B36" s="9" t="s">
        <v>82</v>
      </c>
      <c r="C36" s="9" t="s">
        <v>83</v>
      </c>
      <c r="D36" s="10" t="s">
        <v>84</v>
      </c>
      <c r="E36" s="17">
        <v>6</v>
      </c>
    </row>
    <row r="37" spans="1:5" x14ac:dyDescent="0.35">
      <c r="A37" s="23" t="str">
        <f>"590662"</f>
        <v>590662</v>
      </c>
      <c r="B37" s="1" t="s">
        <v>85</v>
      </c>
      <c r="C37" s="1" t="s">
        <v>86</v>
      </c>
      <c r="D37" s="5" t="s">
        <v>87</v>
      </c>
      <c r="E37" s="16">
        <v>6</v>
      </c>
    </row>
    <row r="38" spans="1:5" ht="15" thickBot="1" x14ac:dyDescent="0.4">
      <c r="A38" s="25" t="str">
        <f>"603672"</f>
        <v>603672</v>
      </c>
      <c r="B38" s="19" t="s">
        <v>88</v>
      </c>
      <c r="C38" s="19" t="s">
        <v>89</v>
      </c>
      <c r="D38" s="20" t="s">
        <v>90</v>
      </c>
      <c r="E38" s="21">
        <v>6</v>
      </c>
    </row>
  </sheetData>
  <mergeCells count="26">
    <mergeCell ref="A1:A2"/>
    <mergeCell ref="G4:G6"/>
    <mergeCell ref="H4:H6"/>
    <mergeCell ref="I4:I6"/>
    <mergeCell ref="J4:J6"/>
    <mergeCell ref="G7:G9"/>
    <mergeCell ref="H7:H9"/>
    <mergeCell ref="I7:I9"/>
    <mergeCell ref="J7:J9"/>
    <mergeCell ref="G10:G12"/>
    <mergeCell ref="H10:H12"/>
    <mergeCell ref="I10:I12"/>
    <mergeCell ref="J10:J12"/>
    <mergeCell ref="G15:G17"/>
    <mergeCell ref="H15:H17"/>
    <mergeCell ref="I15:I17"/>
    <mergeCell ref="J15:J17"/>
    <mergeCell ref="G18:G20"/>
    <mergeCell ref="H18:H20"/>
    <mergeCell ref="I18:I20"/>
    <mergeCell ref="J18:J20"/>
    <mergeCell ref="K4:K6"/>
    <mergeCell ref="K7:K9"/>
    <mergeCell ref="K15:K17"/>
    <mergeCell ref="K10:K12"/>
    <mergeCell ref="K18:K20"/>
  </mergeCells>
  <hyperlinks>
    <hyperlink ref="D4" r:id="rId1" xr:uid="{00000000-0004-0000-0000-000000000000}"/>
    <hyperlink ref="D5" r:id="rId2" xr:uid="{00000000-0004-0000-0000-000001000000}"/>
    <hyperlink ref="D6" r:id="rId3" xr:uid="{00000000-0004-0000-0000-000002000000}"/>
    <hyperlink ref="D7" r:id="rId4" xr:uid="{00000000-0004-0000-0000-000003000000}"/>
    <hyperlink ref="D8" r:id="rId5" xr:uid="{00000000-0004-0000-0000-000004000000}"/>
    <hyperlink ref="D9" r:id="rId6" xr:uid="{00000000-0004-0000-0000-000005000000}"/>
    <hyperlink ref="D10" r:id="rId7" xr:uid="{00000000-0004-0000-0000-000006000000}"/>
    <hyperlink ref="D11" r:id="rId8" xr:uid="{00000000-0004-0000-0000-000007000000}"/>
    <hyperlink ref="D12" r:id="rId9" xr:uid="{00000000-0004-0000-0000-000008000000}"/>
    <hyperlink ref="D13" r:id="rId10" xr:uid="{00000000-0004-0000-0000-000009000000}"/>
    <hyperlink ref="D14" r:id="rId11" xr:uid="{00000000-0004-0000-0000-00000A000000}"/>
    <hyperlink ref="D15" r:id="rId12" xr:uid="{00000000-0004-0000-0000-00000B000000}"/>
    <hyperlink ref="D16" r:id="rId13" xr:uid="{00000000-0004-0000-0000-00000C000000}"/>
    <hyperlink ref="D17" r:id="rId14" xr:uid="{00000000-0004-0000-0000-00000D000000}"/>
    <hyperlink ref="D18" r:id="rId15" xr:uid="{00000000-0004-0000-0000-00000E000000}"/>
    <hyperlink ref="D38" r:id="rId16" xr:uid="{00000000-0004-0000-0000-00000F000000}"/>
    <hyperlink ref="D37" r:id="rId17" xr:uid="{00000000-0004-0000-0000-000010000000}"/>
    <hyperlink ref="D36" r:id="rId18" xr:uid="{00000000-0004-0000-0000-000011000000}"/>
    <hyperlink ref="D35" r:id="rId19" xr:uid="{00000000-0004-0000-0000-000012000000}"/>
    <hyperlink ref="D34" r:id="rId20" xr:uid="{00000000-0004-0000-0000-000013000000}"/>
    <hyperlink ref="D33" r:id="rId21" xr:uid="{00000000-0004-0000-0000-000014000000}"/>
    <hyperlink ref="D32" r:id="rId22" xr:uid="{00000000-0004-0000-0000-000015000000}"/>
    <hyperlink ref="D31" r:id="rId23" xr:uid="{00000000-0004-0000-0000-000016000000}"/>
    <hyperlink ref="D30" r:id="rId24" xr:uid="{00000000-0004-0000-0000-000017000000}"/>
    <hyperlink ref="D29" r:id="rId25" xr:uid="{00000000-0004-0000-0000-000018000000}"/>
    <hyperlink ref="D28" r:id="rId26" xr:uid="{00000000-0004-0000-0000-000019000000}"/>
    <hyperlink ref="D27" r:id="rId27" xr:uid="{00000000-0004-0000-0000-00001A000000}"/>
    <hyperlink ref="D25" r:id="rId28" xr:uid="{00000000-0004-0000-0000-00001C000000}"/>
    <hyperlink ref="D24" r:id="rId29" xr:uid="{00000000-0004-0000-0000-00001D000000}"/>
    <hyperlink ref="D23" r:id="rId30" xr:uid="{00000000-0004-0000-0000-00001E000000}"/>
    <hyperlink ref="D22" r:id="rId31" xr:uid="{00000000-0004-0000-0000-00001F000000}"/>
    <hyperlink ref="D21" r:id="rId32" xr:uid="{00000000-0004-0000-0000-000020000000}"/>
    <hyperlink ref="D20" r:id="rId33" xr:uid="{00000000-0004-0000-0000-000021000000}"/>
    <hyperlink ref="D19" r:id="rId34" xr:uid="{00000000-0004-0000-0000-000022000000}"/>
    <hyperlink ref="D26" r:id="rId35" xr:uid="{D2259F6A-6EBB-4B76-80BD-D70BEFB205C6}"/>
    <hyperlink ref="H4" r:id="rId36" display="mailto:yosri.hassan@aalto.fi" xr:uid="{B0186C8B-FF3F-4A96-BADC-C4062FC918C1}"/>
    <hyperlink ref="K4" r:id="rId37" display="mailto:fang.li@aalto.fi" xr:uid="{2F0AAD4F-6E36-4621-A452-6816AA685C76}"/>
    <hyperlink ref="H7" r:id="rId38" display="mailto:juho.suortti@aalto.fi" xr:uid="{B03C37A3-D856-4956-9435-D8D9C945DF39}"/>
    <hyperlink ref="K7" r:id="rId39" display="mailto:fang.li@aalto.fi" xr:uid="{38E55309-70EE-46C4-8E95-2E149E0CDF82}"/>
    <hyperlink ref="H10" r:id="rId40" display="mailto:janne.p.lahtinen@aalto.fi" xr:uid="{4AEE022A-F9A6-4E77-82D0-31D9C356EDA9}"/>
    <hyperlink ref="K10" r:id="rId41" display="mailto:pentti.kujala@aalto.fi" xr:uid="{75AFA2BE-47C7-48E8-92A1-4727AC617575}"/>
    <hyperlink ref="H13" r:id="rId42" display="mailto:sarah.blackwell@aalto.fi" xr:uid="{BC56E9E4-F8D8-40D0-8DBE-8A7888B3689C}"/>
    <hyperlink ref="H14" r:id="rId43" display="mailto:tuomas.a.toriseva@aalto.fi" xr:uid="{7AA9A10C-5E40-4AF2-9196-5CAA78908BB4}"/>
    <hyperlink ref="K14" r:id="rId44" display="mailto:Spyros.hirdaris@aalto.fi" xr:uid="{DFFF8815-0563-4726-A0FC-101F85B15DC3}"/>
    <hyperlink ref="H15" r:id="rId45" display="mailto:oskar.veltheim@aalto.fi" xr:uid="{EB470227-4BDC-4338-A24B-9B1A559DC45F}"/>
    <hyperlink ref="K15" r:id="rId46" display="mailto:martin.bergstrom@aalto.fi" xr:uid="{3545D741-3E72-49C0-84FC-7F5017394D06}"/>
    <hyperlink ref="H18" r:id="rId47" display="mailto:sid.oksala@aalto.fi" xr:uid="{7CF74CFE-CF8F-4753-84E4-2D49ED4CBB2F}"/>
    <hyperlink ref="K18" r:id="rId48" display="mailto:mikko.suominen@aalto.fi" xr:uid="{DD46048D-B714-43DE-B94E-64F25F2094F3}"/>
  </hyperlinks>
  <pageMargins left="0.75" right="0.75" top="1" bottom="1" header="0.5" footer="0.5"/>
  <pageSetup paperSize="9" orientation="portrait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Osallistujat_MEC-E1004_20200911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Hirdaris Spyros</dc:creator>
  <cp:lastModifiedBy>Cheirdaris Spyridon</cp:lastModifiedBy>
  <dcterms:created xsi:type="dcterms:W3CDTF">2020-09-13T09:16:55Z</dcterms:created>
  <dcterms:modified xsi:type="dcterms:W3CDTF">2020-09-20T14:17:15Z</dcterms:modified>
</cp:coreProperties>
</file>