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60" yWindow="165" windowWidth="13560" windowHeight="11640" tabRatio="923" activeTab="0"/>
  </bookViews>
  <sheets>
    <sheet name="sanoma" sheetId="1" r:id="rId1"/>
  </sheets>
  <definedNames>
    <definedName name="DOKUNRO">'sanoma'!$A$4</definedName>
    <definedName name="EDIEtu">#REF!</definedName>
    <definedName name="EDIPääte">#REF!</definedName>
    <definedName name="EDIPolku">#REF!</definedName>
    <definedName name="EDIS">#REF!</definedName>
    <definedName name="EDISID">#REF!</definedName>
    <definedName name="EDITLkm">#REF!</definedName>
    <definedName name="EDIV">#REF!</definedName>
    <definedName name="EDIVEr">#REF!</definedName>
    <definedName name="EIDV">#REF!</definedName>
    <definedName name="FTPOsoite">#REF!</definedName>
    <definedName name="FTPPolku">#REF!</definedName>
    <definedName name="FTPSalasana">#REF!</definedName>
    <definedName name="FTPTunnus">#REF!</definedName>
    <definedName name="PKEllo">'sanoma'!$M$4</definedName>
    <definedName name="PPaiva">'sanoma'!$K$4</definedName>
    <definedName name="_xlnm.Print_Area" localSheetId="0">'sanoma'!$A$1:$Q$38</definedName>
    <definedName name="RNRO">'sanoma'!$P$40</definedName>
  </definedNames>
  <calcPr fullCalcOnLoad="1"/>
</workbook>
</file>

<file path=xl/sharedStrings.xml><?xml version="1.0" encoding="utf-8"?>
<sst xmlns="http://schemas.openxmlformats.org/spreadsheetml/2006/main" count="46" uniqueCount="29">
  <si>
    <t>DELFOR</t>
  </si>
  <si>
    <t>HRJX</t>
  </si>
  <si>
    <t>FISAH_ASS</t>
  </si>
  <si>
    <t>SLY</t>
  </si>
  <si>
    <t>71558</t>
  </si>
  <si>
    <t>HARJOITUSRYHMÄ/MAARINTALO</t>
  </si>
  <si>
    <t>Talviaika UTC+2</t>
  </si>
  <si>
    <t>FIHRJX_NOPO</t>
  </si>
  <si>
    <t>FIHRJX_SVK</t>
  </si>
  <si>
    <t>NOPO</t>
  </si>
  <si>
    <t>SVK</t>
  </si>
  <si>
    <t>ESP000</t>
  </si>
  <si>
    <t>1027</t>
  </si>
  <si>
    <t>Z01</t>
  </si>
  <si>
    <t>&lt;&lt;&lt;</t>
  </si>
  <si>
    <t>DELFOR-ENAKKOILMOITUSSANOMAN MÄÄRITTELYT:</t>
  </si>
  <si>
    <t>Ryhmän numero:</t>
  </si>
  <si>
    <t>Kokonaisosto kiinteältä toimitajalta SVK</t>
  </si>
  <si>
    <t>Yksikkö Z01</t>
  </si>
  <si>
    <t>Yksiköt MWh</t>
  </si>
  <si>
    <t>Osto meklarilta</t>
  </si>
  <si>
    <t>FIHRJX_MEKL</t>
  </si>
  <si>
    <t>Osto Nord Poolista</t>
  </si>
  <si>
    <t>FINOPO_HRJX</t>
  </si>
  <si>
    <t>Myynti Nord Pooliin</t>
  </si>
  <si>
    <t>MEKL</t>
  </si>
  <si>
    <t>12:26</t>
  </si>
  <si>
    <t>2014.12.04</t>
  </si>
  <si>
    <t>20141203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</si>
</sst>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0.000"/>
  </numFmts>
  <fonts count="4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Arial"/>
      <family val="0"/>
    </font>
    <font>
      <sz val="8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16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5" fillId="0" borderId="12" xfId="0" applyNumberFormat="1" applyFont="1" applyBorder="1" applyAlignment="1">
      <alignment vertical="center"/>
    </xf>
    <xf numFmtId="168" fontId="6" fillId="0" borderId="13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168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NumberFormat="1" applyFont="1" applyBorder="1" applyAlignment="1" applyProtection="1">
      <alignment vertical="center"/>
      <protection locked="0"/>
    </xf>
    <xf numFmtId="168" fontId="6" fillId="0" borderId="15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>
      <alignment vertical="center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 quotePrefix="1">
      <alignment horizontal="left" vertical="center"/>
      <protection locked="0"/>
    </xf>
    <xf numFmtId="49" fontId="6" fillId="0" borderId="19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20" xfId="0" applyNumberFormat="1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22" xfId="0" applyNumberFormat="1" applyFont="1" applyBorder="1" applyAlignment="1" applyProtection="1">
      <alignment vertical="center"/>
      <protection locked="0"/>
    </xf>
    <xf numFmtId="49" fontId="6" fillId="0" borderId="23" xfId="0" applyNumberFormat="1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horizontal="left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26" xfId="0" applyNumberFormat="1" applyFont="1" applyBorder="1" applyAlignment="1" applyProtection="1">
      <alignment horizontal="left" vertical="center"/>
      <protection locked="0"/>
    </xf>
    <xf numFmtId="49" fontId="6" fillId="0" borderId="27" xfId="0" applyNumberFormat="1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 vertical="center"/>
      <protection locked="0"/>
    </xf>
    <xf numFmtId="168" fontId="6" fillId="0" borderId="28" xfId="0" applyNumberFormat="1" applyFont="1" applyBorder="1" applyAlignment="1" applyProtection="1">
      <alignment vertical="center"/>
      <protection locked="0"/>
    </xf>
    <xf numFmtId="168" fontId="6" fillId="0" borderId="20" xfId="0" applyNumberFormat="1" applyFont="1" applyBorder="1" applyAlignment="1" applyProtection="1">
      <alignment vertical="center"/>
      <protection locked="0"/>
    </xf>
    <xf numFmtId="168" fontId="6" fillId="0" borderId="18" xfId="0" applyNumberFormat="1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5" fillId="0" borderId="29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centerContinuous" vertical="center"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vertical="center"/>
      <protection locked="0"/>
    </xf>
    <xf numFmtId="168" fontId="6" fillId="0" borderId="23" xfId="0" applyNumberFormat="1" applyFont="1" applyBorder="1" applyAlignment="1" applyProtection="1">
      <alignment vertical="center"/>
      <protection locked="0"/>
    </xf>
    <xf numFmtId="49" fontId="6" fillId="0" borderId="30" xfId="0" applyNumberFormat="1" applyFont="1" applyBorder="1" applyAlignment="1" applyProtection="1">
      <alignment vertical="center"/>
      <protection locked="0"/>
    </xf>
    <xf numFmtId="49" fontId="8" fillId="0" borderId="25" xfId="0" applyNumberFormat="1" applyFont="1" applyBorder="1" applyAlignment="1" applyProtection="1">
      <alignment vertical="center"/>
      <protection locked="0"/>
    </xf>
    <xf numFmtId="49" fontId="8" fillId="0" borderId="14" xfId="0" applyNumberFormat="1" applyFont="1" applyBorder="1" applyAlignment="1" applyProtection="1">
      <alignment vertical="center"/>
      <protection locked="0"/>
    </xf>
    <xf numFmtId="49" fontId="8" fillId="0" borderId="31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vertical="center"/>
      <protection locked="0"/>
    </xf>
    <xf numFmtId="0" fontId="6" fillId="0" borderId="21" xfId="0" applyNumberFormat="1" applyFont="1" applyBorder="1" applyAlignment="1" applyProtection="1">
      <alignment vertical="center"/>
      <protection locked="0"/>
    </xf>
    <xf numFmtId="0" fontId="6" fillId="0" borderId="33" xfId="0" applyNumberFormat="1" applyFont="1" applyBorder="1" applyAlignment="1" applyProtection="1">
      <alignment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49" fontId="4" fillId="0" borderId="37" xfId="0" applyNumberFormat="1" applyFont="1" applyBorder="1" applyAlignment="1">
      <alignment vertical="center"/>
    </xf>
    <xf numFmtId="0" fontId="0" fillId="34" borderId="29" xfId="0" applyFill="1" applyBorder="1" applyAlignment="1">
      <alignment/>
    </xf>
    <xf numFmtId="49" fontId="5" fillId="33" borderId="38" xfId="0" applyNumberFormat="1" applyFont="1" applyFill="1" applyBorder="1" applyAlignment="1" applyProtection="1">
      <alignment/>
      <protection locked="0"/>
    </xf>
    <xf numFmtId="49" fontId="5" fillId="33" borderId="39" xfId="0" applyNumberFormat="1" applyFont="1" applyFill="1" applyBorder="1" applyAlignment="1" applyProtection="1">
      <alignment/>
      <protection locked="0"/>
    </xf>
    <xf numFmtId="49" fontId="5" fillId="33" borderId="40" xfId="0" applyNumberFormat="1" applyFont="1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1" fillId="33" borderId="0" xfId="0" applyFont="1" applyFill="1" applyBorder="1" applyAlignment="1">
      <alignment/>
    </xf>
    <xf numFmtId="49" fontId="7" fillId="33" borderId="41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42" xfId="0" applyFill="1" applyBorder="1" applyAlignment="1">
      <alignment/>
    </xf>
    <xf numFmtId="49" fontId="4" fillId="33" borderId="3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showRowColHeaders="0" tabSelected="1" showOutlineSymbols="0" zoomScalePageLayoutView="0" workbookViewId="0" topLeftCell="A1">
      <selection activeCell="F40" sqref="F40"/>
    </sheetView>
  </sheetViews>
  <sheetFormatPr defaultColWidth="8.875" defaultRowHeight="15.75"/>
  <cols>
    <col min="1" max="1" width="12.625" style="0" customWidth="1"/>
    <col min="2" max="2" width="8.50390625" style="0" customWidth="1"/>
    <col min="3" max="3" width="4.125" style="0" customWidth="1"/>
    <col min="4" max="4" width="8.50390625" style="0" customWidth="1"/>
    <col min="5" max="5" width="4.125" style="0" customWidth="1"/>
    <col min="6" max="6" width="8.50390625" style="0" customWidth="1"/>
    <col min="7" max="7" width="4.125" style="0" customWidth="1"/>
    <col min="8" max="8" width="8.50390625" style="0" customWidth="1"/>
    <col min="9" max="9" width="4.125" style="0" customWidth="1"/>
    <col min="10" max="10" width="8.50390625" style="0" customWidth="1"/>
    <col min="11" max="11" width="4.125" style="0" customWidth="1"/>
    <col min="12" max="12" width="8.50390625" style="0" customWidth="1"/>
    <col min="13" max="13" width="4.125" style="0" customWidth="1"/>
    <col min="14" max="14" width="8.50390625" style="0" customWidth="1"/>
    <col min="15" max="15" width="4.125" style="0" customWidth="1"/>
    <col min="16" max="16" width="8.50390625" style="0" customWidth="1"/>
    <col min="17" max="17" width="4.625" style="0" customWidth="1"/>
  </cols>
  <sheetData>
    <row r="1" spans="1:17" s="1" customFormat="1" ht="12.75" customHeight="1">
      <c r="A1" s="20" t="str">
        <f>"Sanomatyyppi"</f>
        <v>Sanomatyyppi</v>
      </c>
      <c r="B1" s="13"/>
      <c r="C1" s="21" t="str">
        <f>"Lähettäjä"</f>
        <v>Lähettäjä</v>
      </c>
      <c r="D1" s="22"/>
      <c r="E1" s="21"/>
      <c r="F1" s="13"/>
      <c r="G1" s="22" t="str">
        <f>"Vastaanottaja"</f>
        <v>Vastaanottaja</v>
      </c>
      <c r="H1" s="22"/>
      <c r="I1" s="22"/>
      <c r="J1" s="13"/>
      <c r="K1" s="21" t="str">
        <f>"Ilmoitusjakso (VVVV.KK.PP)"</f>
        <v>Ilmoitusjakso (VVVV.KK.PP)</v>
      </c>
      <c r="L1" s="21"/>
      <c r="M1" s="21"/>
      <c r="N1" s="13"/>
      <c r="O1" s="22" t="str">
        <f>"Koodilistan ylläpitäjä"</f>
        <v>Koodilistan ylläpitäjä</v>
      </c>
      <c r="P1" s="22"/>
      <c r="Q1" s="23"/>
    </row>
    <row r="2" spans="1:20" ht="12.75" customHeight="1">
      <c r="A2" s="76" t="s">
        <v>0</v>
      </c>
      <c r="B2" s="24"/>
      <c r="C2" s="25" t="s">
        <v>1</v>
      </c>
      <c r="D2" s="26"/>
      <c r="E2" s="27"/>
      <c r="F2" s="24"/>
      <c r="G2" s="28" t="s">
        <v>2</v>
      </c>
      <c r="H2" s="26"/>
      <c r="I2" s="26"/>
      <c r="J2" s="24"/>
      <c r="K2" s="27" t="s">
        <v>27</v>
      </c>
      <c r="L2" s="26"/>
      <c r="M2" s="27"/>
      <c r="N2" s="24"/>
      <c r="O2" s="26" t="s">
        <v>3</v>
      </c>
      <c r="P2" s="26"/>
      <c r="Q2" s="29"/>
      <c r="R2" s="2"/>
      <c r="S2" s="2"/>
      <c r="T2" s="2"/>
    </row>
    <row r="3" spans="1:17" s="3" customFormat="1" ht="12.75" customHeight="1">
      <c r="A3" s="20" t="str">
        <f>"Dokumenttinumero"</f>
        <v>Dokumenttinumero</v>
      </c>
      <c r="B3" s="13"/>
      <c r="C3" s="21" t="str">
        <f>"Yhteyshenkilö"</f>
        <v>Yhteyshenkilö</v>
      </c>
      <c r="D3" s="22"/>
      <c r="E3" s="21"/>
      <c r="F3" s="13"/>
      <c r="G3" s="22" t="str">
        <f>"Toimija"</f>
        <v>Toimija</v>
      </c>
      <c r="H3" s="22"/>
      <c r="I3" s="22"/>
      <c r="J3" s="13"/>
      <c r="K3" s="30" t="str">
        <f>"Lähetyspäiväys"</f>
        <v>Lähetyspäiväys</v>
      </c>
      <c r="L3" s="30"/>
      <c r="M3" s="21" t="str">
        <f>"Kellonaika"</f>
        <v>Kellonaika</v>
      </c>
      <c r="N3" s="13"/>
      <c r="O3" s="22" t="str">
        <f>"Aikakoodi"</f>
        <v>Aikakoodi</v>
      </c>
      <c r="P3" s="22"/>
      <c r="Q3" s="23"/>
    </row>
    <row r="4" spans="1:20" ht="12.75" customHeight="1">
      <c r="A4" s="31" t="s">
        <v>4</v>
      </c>
      <c r="B4" s="32"/>
      <c r="C4" s="33" t="s">
        <v>5</v>
      </c>
      <c r="D4" s="34"/>
      <c r="E4" s="34"/>
      <c r="F4" s="32"/>
      <c r="G4" s="33" t="s">
        <v>1</v>
      </c>
      <c r="H4" s="33"/>
      <c r="I4" s="33"/>
      <c r="J4" s="32"/>
      <c r="K4" s="34" t="s">
        <v>28</v>
      </c>
      <c r="L4" s="34"/>
      <c r="M4" s="34" t="s">
        <v>26</v>
      </c>
      <c r="N4" s="32"/>
      <c r="O4" s="34" t="s">
        <v>6</v>
      </c>
      <c r="P4" s="33"/>
      <c r="Q4" s="35"/>
      <c r="R4" s="2"/>
      <c r="T4" s="2"/>
    </row>
    <row r="5" spans="1:2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"/>
      <c r="T5" s="2"/>
    </row>
    <row r="6" spans="1:20" s="5" customFormat="1" ht="12.75" customHeight="1">
      <c r="A6" s="36" t="str">
        <f>"Muuttujatunniste"</f>
        <v>Muuttujatunniste</v>
      </c>
      <c r="B6" s="59" t="s">
        <v>7</v>
      </c>
      <c r="C6" s="38"/>
      <c r="D6" s="37" t="s">
        <v>23</v>
      </c>
      <c r="E6" s="38"/>
      <c r="F6" s="37" t="s">
        <v>21</v>
      </c>
      <c r="G6" s="38"/>
      <c r="H6" s="37" t="s">
        <v>8</v>
      </c>
      <c r="I6" s="38"/>
      <c r="J6" s="37"/>
      <c r="K6" s="38"/>
      <c r="L6" s="37"/>
      <c r="M6" s="38"/>
      <c r="N6" s="37"/>
      <c r="O6" s="38"/>
      <c r="P6" s="37"/>
      <c r="Q6" s="38"/>
      <c r="R6" s="12"/>
      <c r="S6"/>
      <c r="T6" s="4"/>
    </row>
    <row r="7" spans="1:20" s="5" customFormat="1" ht="12.75" customHeight="1">
      <c r="A7" s="39" t="str">
        <f>"Osapuoli"</f>
        <v>Osapuoli</v>
      </c>
      <c r="B7" s="62" t="s">
        <v>9</v>
      </c>
      <c r="C7" s="61"/>
      <c r="D7" s="62" t="s">
        <v>9</v>
      </c>
      <c r="E7" s="61"/>
      <c r="F7" s="60" t="s">
        <v>25</v>
      </c>
      <c r="G7" s="61"/>
      <c r="H7" s="60" t="s">
        <v>10</v>
      </c>
      <c r="I7" s="61"/>
      <c r="J7" s="60"/>
      <c r="K7" s="61"/>
      <c r="L7" s="60"/>
      <c r="M7" s="61"/>
      <c r="N7" s="60"/>
      <c r="O7" s="61"/>
      <c r="P7" s="60"/>
      <c r="Q7" s="41"/>
      <c r="R7" s="12"/>
      <c r="S7"/>
      <c r="T7" s="4"/>
    </row>
    <row r="8" spans="1:20" s="5" customFormat="1" ht="12.75" customHeight="1">
      <c r="A8" s="39" t="str">
        <f>"Verkko"</f>
        <v>Verkko</v>
      </c>
      <c r="B8" s="40" t="s">
        <v>11</v>
      </c>
      <c r="C8" s="41"/>
      <c r="D8" s="40" t="s">
        <v>11</v>
      </c>
      <c r="E8" s="41"/>
      <c r="F8" s="40" t="s">
        <v>11</v>
      </c>
      <c r="G8" s="41"/>
      <c r="H8" s="40" t="s">
        <v>11</v>
      </c>
      <c r="I8" s="41"/>
      <c r="J8" s="40"/>
      <c r="K8" s="41"/>
      <c r="L8" s="40"/>
      <c r="M8" s="41"/>
      <c r="N8" s="40"/>
      <c r="O8" s="41"/>
      <c r="P8" s="40"/>
      <c r="Q8" s="41"/>
      <c r="R8" s="4"/>
      <c r="S8"/>
      <c r="T8" s="4"/>
    </row>
    <row r="9" spans="1:20" s="5" customFormat="1" ht="12.75" customHeight="1">
      <c r="A9" s="39" t="str">
        <f>"Toimituskoodi"</f>
        <v>Toimituskoodi</v>
      </c>
      <c r="B9" s="40" t="s">
        <v>12</v>
      </c>
      <c r="C9" s="41"/>
      <c r="D9" s="40" t="s">
        <v>12</v>
      </c>
      <c r="E9" s="41"/>
      <c r="F9" s="40" t="s">
        <v>12</v>
      </c>
      <c r="G9" s="41"/>
      <c r="H9" s="40" t="s">
        <v>12</v>
      </c>
      <c r="I9" s="41"/>
      <c r="J9" s="40"/>
      <c r="K9" s="41"/>
      <c r="L9" s="40"/>
      <c r="M9" s="41"/>
      <c r="N9" s="40"/>
      <c r="O9" s="41"/>
      <c r="P9" s="40"/>
      <c r="Q9" s="41"/>
      <c r="R9" s="4"/>
      <c r="S9"/>
      <c r="T9" s="4"/>
    </row>
    <row r="10" spans="1:20" s="5" customFormat="1" ht="12.75" customHeight="1">
      <c r="A10" s="42" t="str">
        <f>"Yksikkö"</f>
        <v>Yksikkö</v>
      </c>
      <c r="B10" s="43" t="s">
        <v>13</v>
      </c>
      <c r="C10" s="44"/>
      <c r="D10" s="43" t="s">
        <v>13</v>
      </c>
      <c r="E10" s="44"/>
      <c r="F10" s="43" t="s">
        <v>13</v>
      </c>
      <c r="G10" s="44"/>
      <c r="H10" s="43" t="s">
        <v>13</v>
      </c>
      <c r="I10" s="44"/>
      <c r="J10" s="43"/>
      <c r="K10" s="44"/>
      <c r="L10" s="43"/>
      <c r="M10" s="44"/>
      <c r="N10" s="43"/>
      <c r="O10" s="44"/>
      <c r="P10" s="43"/>
      <c r="Q10" s="44"/>
      <c r="R10" s="4"/>
      <c r="S10"/>
      <c r="T10" s="4"/>
    </row>
    <row r="11" spans="1:20" s="8" customFormat="1" ht="12.75" customHeight="1">
      <c r="A11" s="51"/>
      <c r="B11" s="52"/>
      <c r="C11" s="53" t="str">
        <f>"Status"</f>
        <v>Status</v>
      </c>
      <c r="D11" s="52"/>
      <c r="E11" s="53" t="str">
        <f>"Status"</f>
        <v>Status</v>
      </c>
      <c r="F11" s="52"/>
      <c r="G11" s="53" t="str">
        <f>"Status"</f>
        <v>Status</v>
      </c>
      <c r="H11" s="52"/>
      <c r="I11" s="53" t="str">
        <f>"Status"</f>
        <v>Status</v>
      </c>
      <c r="J11" s="52"/>
      <c r="K11" s="53" t="str">
        <f>"Status"</f>
        <v>Status</v>
      </c>
      <c r="L11" s="52"/>
      <c r="M11" s="53" t="str">
        <f>"Status"</f>
        <v>Status</v>
      </c>
      <c r="N11" s="52"/>
      <c r="O11" s="53" t="str">
        <f>"Status"</f>
        <v>Status</v>
      </c>
      <c r="P11" s="52"/>
      <c r="Q11" s="53" t="str">
        <f>"Status"</f>
        <v>Status</v>
      </c>
      <c r="R11" s="7"/>
      <c r="S11"/>
      <c r="T11" s="7"/>
    </row>
    <row r="12" spans="1:20" s="50" customFormat="1" ht="12.75" customHeight="1">
      <c r="A12" s="9" t="str">
        <f>"00-01"</f>
        <v>00-01</v>
      </c>
      <c r="B12" s="47">
        <v>0</v>
      </c>
      <c r="C12" s="48"/>
      <c r="D12" s="47">
        <v>0</v>
      </c>
      <c r="E12" s="48"/>
      <c r="F12" s="47">
        <v>0</v>
      </c>
      <c r="G12" s="48"/>
      <c r="H12" s="47">
        <v>0</v>
      </c>
      <c r="I12" s="54"/>
      <c r="J12" s="47"/>
      <c r="K12" s="48"/>
      <c r="L12" s="47"/>
      <c r="M12" s="48"/>
      <c r="N12" s="47"/>
      <c r="O12" s="48"/>
      <c r="P12" s="47"/>
      <c r="Q12" s="48"/>
      <c r="R12" s="49"/>
      <c r="S12"/>
      <c r="T12" s="49"/>
    </row>
    <row r="13" spans="1:20" s="5" customFormat="1" ht="12.75" customHeight="1">
      <c r="A13" s="9" t="str">
        <f>"01-02"</f>
        <v>01-02</v>
      </c>
      <c r="B13" s="47">
        <v>0</v>
      </c>
      <c r="C13" s="16"/>
      <c r="D13" s="47">
        <v>0</v>
      </c>
      <c r="E13" s="16"/>
      <c r="F13" s="47">
        <v>0</v>
      </c>
      <c r="G13" s="16"/>
      <c r="H13" s="47">
        <v>0</v>
      </c>
      <c r="I13" s="55"/>
      <c r="J13" s="47"/>
      <c r="K13" s="16"/>
      <c r="L13" s="17"/>
      <c r="M13" s="16"/>
      <c r="N13" s="47"/>
      <c r="O13" s="16"/>
      <c r="P13" s="47"/>
      <c r="Q13" s="16"/>
      <c r="R13"/>
      <c r="S13"/>
      <c r="T13" s="4"/>
    </row>
    <row r="14" spans="1:20" s="5" customFormat="1" ht="12.75" customHeight="1">
      <c r="A14" s="9" t="str">
        <f>"02-03"</f>
        <v>02-03</v>
      </c>
      <c r="B14" s="47">
        <v>0</v>
      </c>
      <c r="C14" s="16"/>
      <c r="D14" s="47">
        <v>0</v>
      </c>
      <c r="E14" s="16"/>
      <c r="F14" s="47">
        <v>0</v>
      </c>
      <c r="G14" s="16"/>
      <c r="H14" s="47">
        <v>0</v>
      </c>
      <c r="I14" s="55"/>
      <c r="J14" s="47"/>
      <c r="K14" s="16"/>
      <c r="L14" s="17"/>
      <c r="M14" s="16"/>
      <c r="N14" s="47"/>
      <c r="O14" s="16"/>
      <c r="P14" s="47"/>
      <c r="Q14" s="16"/>
      <c r="R14"/>
      <c r="S14"/>
      <c r="T14" s="4"/>
    </row>
    <row r="15" spans="1:20" s="5" customFormat="1" ht="12.75" customHeight="1">
      <c r="A15" s="9" t="str">
        <f>"03-04"</f>
        <v>03-04</v>
      </c>
      <c r="B15" s="47">
        <v>0</v>
      </c>
      <c r="C15" s="16"/>
      <c r="D15" s="47">
        <v>0</v>
      </c>
      <c r="E15" s="16"/>
      <c r="F15" s="47">
        <v>0</v>
      </c>
      <c r="G15" s="16"/>
      <c r="H15" s="47">
        <v>0</v>
      </c>
      <c r="I15" s="55"/>
      <c r="J15" s="47"/>
      <c r="K15" s="16"/>
      <c r="L15" s="17"/>
      <c r="M15" s="16"/>
      <c r="N15" s="47"/>
      <c r="O15" s="16"/>
      <c r="P15" s="47"/>
      <c r="Q15" s="16"/>
      <c r="R15" s="4"/>
      <c r="S15"/>
      <c r="T15" s="4"/>
    </row>
    <row r="16" spans="1:20" s="5" customFormat="1" ht="12.75" customHeight="1">
      <c r="A16" s="9" t="str">
        <f>"04-05"</f>
        <v>04-05</v>
      </c>
      <c r="B16" s="47">
        <v>0</v>
      </c>
      <c r="C16" s="16"/>
      <c r="D16" s="47">
        <v>0</v>
      </c>
      <c r="E16" s="16"/>
      <c r="F16" s="47">
        <v>0</v>
      </c>
      <c r="G16" s="16"/>
      <c r="H16" s="47">
        <v>0</v>
      </c>
      <c r="I16" s="55"/>
      <c r="J16" s="47"/>
      <c r="K16" s="16"/>
      <c r="L16" s="17"/>
      <c r="M16" s="16"/>
      <c r="N16" s="47"/>
      <c r="O16" s="16"/>
      <c r="P16" s="47"/>
      <c r="Q16" s="16"/>
      <c r="R16" s="4"/>
      <c r="S16"/>
      <c r="T16" s="4"/>
    </row>
    <row r="17" spans="1:20" s="5" customFormat="1" ht="12.75" customHeight="1">
      <c r="A17" s="9" t="str">
        <f>"05-06"</f>
        <v>05-06</v>
      </c>
      <c r="B17" s="47">
        <v>0</v>
      </c>
      <c r="C17" s="16"/>
      <c r="D17" s="47">
        <v>0</v>
      </c>
      <c r="E17" s="16"/>
      <c r="F17" s="47">
        <v>0</v>
      </c>
      <c r="G17" s="16"/>
      <c r="H17" s="47">
        <v>0</v>
      </c>
      <c r="I17" s="55"/>
      <c r="J17" s="47"/>
      <c r="K17" s="16"/>
      <c r="L17" s="17"/>
      <c r="M17" s="16"/>
      <c r="N17" s="47"/>
      <c r="O17" s="16"/>
      <c r="P17" s="47"/>
      <c r="Q17" s="16"/>
      <c r="R17" s="4"/>
      <c r="S17"/>
      <c r="T17" s="4"/>
    </row>
    <row r="18" spans="1:20" s="50" customFormat="1" ht="12.75" customHeight="1">
      <c r="A18" s="10" t="str">
        <f>"06-07"</f>
        <v>06-07</v>
      </c>
      <c r="B18" s="47">
        <v>0</v>
      </c>
      <c r="C18" s="18"/>
      <c r="D18" s="47">
        <v>0</v>
      </c>
      <c r="E18" s="18"/>
      <c r="F18" s="47">
        <v>0</v>
      </c>
      <c r="G18" s="18"/>
      <c r="H18" s="14">
        <v>0</v>
      </c>
      <c r="I18" s="56"/>
      <c r="J18" s="14"/>
      <c r="K18" s="18"/>
      <c r="L18" s="19"/>
      <c r="M18" s="18"/>
      <c r="N18" s="14"/>
      <c r="O18" s="18"/>
      <c r="P18" s="14"/>
      <c r="Q18" s="67"/>
      <c r="R18" s="49"/>
      <c r="S18"/>
      <c r="T18" s="49"/>
    </row>
    <row r="19" spans="1:20" s="5" customFormat="1" ht="12.75" customHeight="1">
      <c r="A19" s="64" t="str">
        <f>"07-08"</f>
        <v>07-08</v>
      </c>
      <c r="B19" s="47">
        <v>0</v>
      </c>
      <c r="C19" s="65"/>
      <c r="D19" s="47">
        <v>0</v>
      </c>
      <c r="E19" s="65"/>
      <c r="F19" s="47">
        <v>0</v>
      </c>
      <c r="G19" s="65"/>
      <c r="H19" s="58">
        <v>0</v>
      </c>
      <c r="I19" s="66"/>
      <c r="J19" s="47"/>
      <c r="K19" s="65"/>
      <c r="L19" s="58"/>
      <c r="M19" s="65"/>
      <c r="N19" s="47"/>
      <c r="O19" s="65"/>
      <c r="P19" s="47"/>
      <c r="Q19" s="65"/>
      <c r="R19" s="4"/>
      <c r="S19"/>
      <c r="T19" s="4"/>
    </row>
    <row r="20" spans="1:20" s="5" customFormat="1" ht="12.75" customHeight="1">
      <c r="A20" s="9" t="str">
        <f>"08-09"</f>
        <v>08-09</v>
      </c>
      <c r="B20" s="47">
        <v>0</v>
      </c>
      <c r="C20" s="16"/>
      <c r="D20" s="47">
        <v>0</v>
      </c>
      <c r="E20" s="16"/>
      <c r="F20" s="47">
        <v>0</v>
      </c>
      <c r="G20" s="16"/>
      <c r="H20" s="17">
        <v>0</v>
      </c>
      <c r="I20" s="55"/>
      <c r="J20" s="47"/>
      <c r="K20" s="16"/>
      <c r="L20" s="17"/>
      <c r="M20" s="16"/>
      <c r="N20" s="47"/>
      <c r="O20" s="16"/>
      <c r="P20" s="47"/>
      <c r="Q20" s="16"/>
      <c r="R20" s="4"/>
      <c r="S20"/>
      <c r="T20" s="4"/>
    </row>
    <row r="21" spans="1:20" s="5" customFormat="1" ht="12.75" customHeight="1">
      <c r="A21" s="9" t="str">
        <f>"09-10"</f>
        <v>09-10</v>
      </c>
      <c r="B21" s="47">
        <v>0</v>
      </c>
      <c r="C21" s="16"/>
      <c r="D21" s="47">
        <v>0</v>
      </c>
      <c r="E21" s="16"/>
      <c r="F21" s="47">
        <v>0</v>
      </c>
      <c r="G21" s="16"/>
      <c r="H21" s="17">
        <v>0</v>
      </c>
      <c r="I21" s="55"/>
      <c r="J21" s="47"/>
      <c r="K21" s="16"/>
      <c r="L21" s="17"/>
      <c r="M21" s="16"/>
      <c r="N21" s="47"/>
      <c r="O21" s="16"/>
      <c r="P21" s="47"/>
      <c r="Q21" s="16"/>
      <c r="R21" s="4"/>
      <c r="S21"/>
      <c r="T21" s="4"/>
    </row>
    <row r="22" spans="1:20" s="5" customFormat="1" ht="12.75" customHeight="1">
      <c r="A22" s="9" t="str">
        <f>"10-11"</f>
        <v>10-11</v>
      </c>
      <c r="B22" s="47">
        <v>0</v>
      </c>
      <c r="C22" s="16"/>
      <c r="D22" s="47">
        <v>0</v>
      </c>
      <c r="E22" s="16"/>
      <c r="F22" s="47">
        <v>0</v>
      </c>
      <c r="G22" s="16"/>
      <c r="H22" s="17">
        <v>0</v>
      </c>
      <c r="I22" s="55"/>
      <c r="J22" s="47"/>
      <c r="K22" s="16"/>
      <c r="L22" s="17"/>
      <c r="M22" s="16"/>
      <c r="N22" s="47"/>
      <c r="O22" s="16"/>
      <c r="P22" s="47"/>
      <c r="Q22" s="16"/>
      <c r="R22" s="4"/>
      <c r="S22"/>
      <c r="T22" s="4"/>
    </row>
    <row r="23" spans="1:20" s="5" customFormat="1" ht="12.75" customHeight="1">
      <c r="A23" s="9" t="str">
        <f>"11-12"</f>
        <v>11-12</v>
      </c>
      <c r="B23" s="47">
        <v>0</v>
      </c>
      <c r="C23" s="16"/>
      <c r="D23" s="47">
        <v>0</v>
      </c>
      <c r="E23" s="16"/>
      <c r="F23" s="47">
        <v>0</v>
      </c>
      <c r="G23" s="16"/>
      <c r="H23" s="17">
        <v>0</v>
      </c>
      <c r="I23" s="55"/>
      <c r="J23" s="47"/>
      <c r="K23" s="16"/>
      <c r="L23" s="17"/>
      <c r="M23" s="16"/>
      <c r="N23" s="47"/>
      <c r="O23" s="16"/>
      <c r="P23" s="47"/>
      <c r="Q23" s="16"/>
      <c r="R23" s="4"/>
      <c r="S23"/>
      <c r="T23" s="4"/>
    </row>
    <row r="24" spans="1:20" s="5" customFormat="1" ht="12.75" customHeight="1">
      <c r="A24" s="9" t="str">
        <f>"12-13"</f>
        <v>12-13</v>
      </c>
      <c r="B24" s="47">
        <v>0</v>
      </c>
      <c r="C24" s="16"/>
      <c r="D24" s="47">
        <v>0</v>
      </c>
      <c r="E24" s="16"/>
      <c r="F24" s="47">
        <v>0</v>
      </c>
      <c r="G24" s="16"/>
      <c r="H24" s="17">
        <v>0</v>
      </c>
      <c r="I24" s="55"/>
      <c r="J24" s="47"/>
      <c r="K24" s="16"/>
      <c r="L24" s="17"/>
      <c r="M24" s="16"/>
      <c r="N24" s="47"/>
      <c r="O24" s="16"/>
      <c r="P24" s="47"/>
      <c r="Q24" s="16"/>
      <c r="R24" s="4"/>
      <c r="S24"/>
      <c r="T24" s="4"/>
    </row>
    <row r="25" spans="1:20" s="5" customFormat="1" ht="12.75" customHeight="1">
      <c r="A25" s="9" t="str">
        <f>"13-14"</f>
        <v>13-14</v>
      </c>
      <c r="B25" s="47">
        <v>0</v>
      </c>
      <c r="C25" s="16"/>
      <c r="D25" s="47">
        <v>0</v>
      </c>
      <c r="E25" s="16"/>
      <c r="F25" s="47">
        <v>0</v>
      </c>
      <c r="G25" s="16"/>
      <c r="H25" s="17">
        <v>0</v>
      </c>
      <c r="I25" s="55"/>
      <c r="J25" s="47"/>
      <c r="K25" s="16"/>
      <c r="L25" s="17"/>
      <c r="M25" s="16"/>
      <c r="N25" s="47"/>
      <c r="O25" s="16"/>
      <c r="P25" s="47"/>
      <c r="Q25" s="16"/>
      <c r="R25" s="4"/>
      <c r="S25"/>
      <c r="T25" s="4"/>
    </row>
    <row r="26" spans="1:20" s="5" customFormat="1" ht="12.75" customHeight="1">
      <c r="A26" s="9" t="str">
        <f>"14-15"</f>
        <v>14-15</v>
      </c>
      <c r="B26" s="47">
        <v>0</v>
      </c>
      <c r="C26" s="16"/>
      <c r="D26" s="47">
        <v>0</v>
      </c>
      <c r="E26" s="16"/>
      <c r="F26" s="47">
        <v>0</v>
      </c>
      <c r="G26" s="16"/>
      <c r="H26" s="17">
        <v>0</v>
      </c>
      <c r="I26" s="55"/>
      <c r="J26" s="47"/>
      <c r="K26" s="16"/>
      <c r="L26" s="17"/>
      <c r="M26" s="16"/>
      <c r="N26" s="47"/>
      <c r="O26" s="16"/>
      <c r="P26" s="47"/>
      <c r="Q26" s="16"/>
      <c r="R26" s="4"/>
      <c r="S26"/>
      <c r="T26" s="4"/>
    </row>
    <row r="27" spans="1:20" s="50" customFormat="1" ht="12.75" customHeight="1">
      <c r="A27" s="10" t="str">
        <f>"15-16"</f>
        <v>15-16</v>
      </c>
      <c r="B27" s="47">
        <v>0</v>
      </c>
      <c r="C27" s="18"/>
      <c r="D27" s="47">
        <v>0</v>
      </c>
      <c r="E27" s="18"/>
      <c r="F27" s="47">
        <v>0</v>
      </c>
      <c r="G27" s="18"/>
      <c r="H27" s="19">
        <v>0</v>
      </c>
      <c r="I27" s="56"/>
      <c r="J27" s="14"/>
      <c r="K27" s="18"/>
      <c r="L27" s="19"/>
      <c r="M27" s="18"/>
      <c r="N27" s="14"/>
      <c r="O27" s="18"/>
      <c r="P27" s="14"/>
      <c r="Q27" s="67"/>
      <c r="R27" s="49"/>
      <c r="S27"/>
      <c r="T27" s="49"/>
    </row>
    <row r="28" spans="1:20" s="5" customFormat="1" ht="12.75" customHeight="1">
      <c r="A28" s="64" t="str">
        <f>"16-17"</f>
        <v>16-17</v>
      </c>
      <c r="B28" s="47">
        <v>0</v>
      </c>
      <c r="C28" s="65"/>
      <c r="D28" s="47">
        <v>0</v>
      </c>
      <c r="E28" s="65"/>
      <c r="F28" s="47">
        <v>0</v>
      </c>
      <c r="G28" s="65"/>
      <c r="H28" s="17">
        <v>0</v>
      </c>
      <c r="I28" s="66"/>
      <c r="J28" s="47"/>
      <c r="K28" s="66"/>
      <c r="L28" s="58"/>
      <c r="M28" s="65"/>
      <c r="N28" s="47"/>
      <c r="O28" s="65"/>
      <c r="P28" s="47"/>
      <c r="Q28" s="65"/>
      <c r="R28" s="4"/>
      <c r="S28"/>
      <c r="T28" s="4"/>
    </row>
    <row r="29" spans="1:20" s="5" customFormat="1" ht="12.75" customHeight="1">
      <c r="A29" s="9" t="str">
        <f>"17-18"</f>
        <v>17-18</v>
      </c>
      <c r="B29" s="47">
        <v>0</v>
      </c>
      <c r="C29" s="16"/>
      <c r="D29" s="47">
        <v>0</v>
      </c>
      <c r="E29" s="16"/>
      <c r="F29" s="47">
        <v>0</v>
      </c>
      <c r="G29" s="16"/>
      <c r="H29" s="17">
        <v>0</v>
      </c>
      <c r="I29" s="55"/>
      <c r="J29" s="47"/>
      <c r="K29" s="55"/>
      <c r="L29" s="17"/>
      <c r="M29" s="16"/>
      <c r="N29" s="47"/>
      <c r="O29" s="16"/>
      <c r="P29" s="47"/>
      <c r="Q29" s="16"/>
      <c r="R29" s="11"/>
      <c r="S29"/>
      <c r="T29" s="4"/>
    </row>
    <row r="30" spans="1:20" s="5" customFormat="1" ht="12.75" customHeight="1">
      <c r="A30" s="9" t="str">
        <f>"18-19"</f>
        <v>18-19</v>
      </c>
      <c r="B30" s="47">
        <v>0</v>
      </c>
      <c r="C30" s="16"/>
      <c r="D30" s="47">
        <v>0</v>
      </c>
      <c r="E30" s="16"/>
      <c r="F30" s="47">
        <v>0</v>
      </c>
      <c r="G30" s="16"/>
      <c r="H30" s="17">
        <v>0</v>
      </c>
      <c r="I30" s="16"/>
      <c r="J30" s="47"/>
      <c r="K30" s="55"/>
      <c r="L30" s="17"/>
      <c r="M30" s="16"/>
      <c r="N30" s="47"/>
      <c r="O30" s="16"/>
      <c r="P30" s="47"/>
      <c r="Q30" s="16"/>
      <c r="R30" s="4"/>
      <c r="S30"/>
      <c r="T30" s="4"/>
    </row>
    <row r="31" spans="1:20" s="5" customFormat="1" ht="12.75" customHeight="1">
      <c r="A31" s="9" t="str">
        <f>"19-20"</f>
        <v>19-20</v>
      </c>
      <c r="B31" s="47">
        <v>0</v>
      </c>
      <c r="C31" s="16"/>
      <c r="D31" s="47">
        <v>0</v>
      </c>
      <c r="E31" s="16"/>
      <c r="F31" s="47">
        <v>0</v>
      </c>
      <c r="G31" s="16"/>
      <c r="H31" s="17">
        <v>0</v>
      </c>
      <c r="I31" s="16"/>
      <c r="J31" s="47"/>
      <c r="K31" s="55"/>
      <c r="L31" s="17"/>
      <c r="M31" s="16"/>
      <c r="N31" s="47"/>
      <c r="O31" s="16"/>
      <c r="P31" s="47"/>
      <c r="Q31" s="16"/>
      <c r="R31" s="4"/>
      <c r="S31"/>
      <c r="T31" s="4"/>
    </row>
    <row r="32" spans="1:20" s="5" customFormat="1" ht="12.75" customHeight="1">
      <c r="A32" s="9" t="str">
        <f>"20-21"</f>
        <v>20-21</v>
      </c>
      <c r="B32" s="47">
        <v>0</v>
      </c>
      <c r="C32" s="16"/>
      <c r="D32" s="47">
        <v>0</v>
      </c>
      <c r="E32" s="16"/>
      <c r="F32" s="47">
        <v>0</v>
      </c>
      <c r="G32" s="16"/>
      <c r="H32" s="17">
        <v>0</v>
      </c>
      <c r="I32" s="16"/>
      <c r="J32" s="47"/>
      <c r="K32" s="55"/>
      <c r="L32" s="17"/>
      <c r="M32" s="16"/>
      <c r="N32" s="47"/>
      <c r="O32" s="16"/>
      <c r="P32" s="47"/>
      <c r="Q32" s="16"/>
      <c r="R32" s="4"/>
      <c r="S32"/>
      <c r="T32" s="4"/>
    </row>
    <row r="33" spans="1:20" s="5" customFormat="1" ht="12.75" customHeight="1">
      <c r="A33" s="9" t="str">
        <f>"21-22"</f>
        <v>21-22</v>
      </c>
      <c r="B33" s="47">
        <v>0</v>
      </c>
      <c r="C33" s="16"/>
      <c r="D33" s="47">
        <v>0</v>
      </c>
      <c r="E33" s="16"/>
      <c r="F33" s="47">
        <v>0</v>
      </c>
      <c r="G33" s="16"/>
      <c r="H33" s="17">
        <v>0</v>
      </c>
      <c r="I33" s="16"/>
      <c r="J33" s="47"/>
      <c r="K33" s="55"/>
      <c r="L33" s="17"/>
      <c r="M33" s="16"/>
      <c r="N33" s="47"/>
      <c r="O33" s="16"/>
      <c r="P33" s="47"/>
      <c r="Q33" s="16"/>
      <c r="R33" s="4"/>
      <c r="S33"/>
      <c r="T33" s="4"/>
    </row>
    <row r="34" spans="1:20" s="5" customFormat="1" ht="12.75" customHeight="1">
      <c r="A34" s="9" t="str">
        <f>"22-23"</f>
        <v>22-23</v>
      </c>
      <c r="B34" s="47">
        <v>0</v>
      </c>
      <c r="C34" s="16"/>
      <c r="D34" s="47">
        <v>0</v>
      </c>
      <c r="E34" s="16"/>
      <c r="F34" s="47">
        <v>0</v>
      </c>
      <c r="G34" s="16"/>
      <c r="H34" s="17">
        <v>0</v>
      </c>
      <c r="I34" s="55"/>
      <c r="J34" s="47"/>
      <c r="K34" s="55"/>
      <c r="L34" s="17"/>
      <c r="M34" s="16"/>
      <c r="N34" s="47"/>
      <c r="O34" s="16"/>
      <c r="P34" s="47"/>
      <c r="Q34" s="16" t="s">
        <v>14</v>
      </c>
      <c r="R34" s="4"/>
      <c r="S34"/>
      <c r="T34" s="4"/>
    </row>
    <row r="35" spans="1:20" s="50" customFormat="1" ht="12.75" customHeight="1">
      <c r="A35" s="10" t="str">
        <f>"23-24"</f>
        <v>23-24</v>
      </c>
      <c r="B35" s="47">
        <v>0</v>
      </c>
      <c r="C35" s="15"/>
      <c r="D35" s="47">
        <v>0</v>
      </c>
      <c r="E35" s="15"/>
      <c r="F35" s="47">
        <v>0</v>
      </c>
      <c r="G35" s="15"/>
      <c r="H35" s="14">
        <v>0</v>
      </c>
      <c r="I35" s="57"/>
      <c r="J35" s="14"/>
      <c r="K35" s="15"/>
      <c r="L35" s="14"/>
      <c r="M35" s="15"/>
      <c r="N35" s="47"/>
      <c r="O35" s="15"/>
      <c r="P35" s="14"/>
      <c r="Q35" s="15" t="s">
        <v>14</v>
      </c>
      <c r="R35" s="49"/>
      <c r="S35"/>
      <c r="T35" s="49"/>
    </row>
    <row r="36" spans="1:20" s="5" customFormat="1" ht="19.5" customHeight="1">
      <c r="A36" s="10"/>
      <c r="B36" s="45">
        <f>SUM(B12:B35)</f>
        <v>0</v>
      </c>
      <c r="C36" s="15"/>
      <c r="D36" s="46">
        <f>SUM(D12:D35)</f>
        <v>0</v>
      </c>
      <c r="E36" s="15"/>
      <c r="F36" s="46">
        <f>SUM(F12:F35)</f>
        <v>0</v>
      </c>
      <c r="G36" s="15"/>
      <c r="H36" s="46">
        <f>SUM(H12:H35)</f>
        <v>0</v>
      </c>
      <c r="I36" s="15"/>
      <c r="J36" s="46">
        <f>SUM(J12:J35)</f>
        <v>0</v>
      </c>
      <c r="K36" s="15"/>
      <c r="L36" s="46">
        <f>SUM(L12:L35)</f>
        <v>0</v>
      </c>
      <c r="M36" s="15"/>
      <c r="N36" s="45">
        <f>SUM(N12:N35)</f>
        <v>0</v>
      </c>
      <c r="O36" s="15"/>
      <c r="P36" s="46">
        <f>SUM(P12:P35)</f>
        <v>0</v>
      </c>
      <c r="Q36" s="15" t="s">
        <v>14</v>
      </c>
      <c r="R36" s="4"/>
      <c r="S36" s="4"/>
      <c r="T36" s="4"/>
    </row>
    <row r="37" spans="1:20" s="71" customFormat="1" ht="19.5" customHeight="1" thickBot="1">
      <c r="A37" s="63"/>
      <c r="B37" s="68"/>
      <c r="C37" s="69"/>
      <c r="D37" s="68"/>
      <c r="E37" s="69"/>
      <c r="F37" s="68"/>
      <c r="G37" s="69"/>
      <c r="H37" s="68"/>
      <c r="I37" s="69"/>
      <c r="J37" s="68"/>
      <c r="K37" s="69"/>
      <c r="L37" s="68"/>
      <c r="M37" s="69"/>
      <c r="N37" s="68"/>
      <c r="O37" s="69"/>
      <c r="P37" s="68"/>
      <c r="Q37" s="69"/>
      <c r="R37" s="70"/>
      <c r="S37" s="70"/>
      <c r="T37" s="70"/>
    </row>
    <row r="38" spans="1:17" ht="15" customHeight="1">
      <c r="A38" s="78"/>
      <c r="B38" s="87" t="s">
        <v>15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17" ht="15" customHeight="1">
      <c r="A39" s="81"/>
      <c r="B39" s="8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</row>
    <row r="40" spans="1:17" ht="12.75" customHeight="1">
      <c r="A40" s="81"/>
      <c r="B40" s="82" t="s">
        <v>7</v>
      </c>
      <c r="C40" s="72"/>
      <c r="D40" s="72"/>
      <c r="E40" s="72"/>
      <c r="F40" s="72" t="s">
        <v>22</v>
      </c>
      <c r="G40" s="72"/>
      <c r="H40" s="72"/>
      <c r="I40" s="72"/>
      <c r="J40" s="72"/>
      <c r="K40" s="72"/>
      <c r="L40" s="82" t="s">
        <v>16</v>
      </c>
      <c r="M40" s="72"/>
      <c r="N40" s="82"/>
      <c r="O40" s="72"/>
      <c r="P40" s="77"/>
      <c r="Q40" s="73"/>
    </row>
    <row r="41" spans="1:17" ht="12.75" customHeight="1">
      <c r="A41" s="83"/>
      <c r="B41" s="82" t="s">
        <v>23</v>
      </c>
      <c r="C41" s="84"/>
      <c r="D41" s="85"/>
      <c r="E41" s="72"/>
      <c r="F41" s="72" t="s">
        <v>24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</row>
    <row r="42" spans="1:17" ht="12.75" customHeight="1">
      <c r="A42" s="83"/>
      <c r="B42" s="82" t="s">
        <v>21</v>
      </c>
      <c r="C42" s="84"/>
      <c r="D42" s="85"/>
      <c r="E42" s="72"/>
      <c r="F42" s="72" t="s">
        <v>20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3"/>
    </row>
    <row r="43" spans="1:17" ht="12.75" customHeight="1">
      <c r="A43" s="81"/>
      <c r="B43" s="82" t="s">
        <v>8</v>
      </c>
      <c r="C43" s="72"/>
      <c r="D43" s="72"/>
      <c r="E43" s="72"/>
      <c r="F43" s="72" t="s">
        <v>17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1:17" ht="12.75" customHeight="1">
      <c r="A44" s="81"/>
      <c r="B44" s="82" t="s">
        <v>18</v>
      </c>
      <c r="C44" s="72"/>
      <c r="D44" s="72"/>
      <c r="E44" s="72"/>
      <c r="F44" s="72" t="s">
        <v>19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</row>
    <row r="45" spans="1:17" ht="12.75" customHeight="1">
      <c r="A45" s="8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</row>
    <row r="46" spans="1:17" ht="12.75" customHeight="1">
      <c r="A46" s="81"/>
      <c r="B46" s="8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1:17" ht="12.75" customHeight="1">
      <c r="A47" s="8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</row>
    <row r="48" spans="1:17" ht="12.75" customHeight="1">
      <c r="A48" s="8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</row>
    <row r="49" spans="1:17" ht="16.5" thickBot="1">
      <c r="A49" s="8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5"/>
    </row>
  </sheetData>
  <sheetProtection/>
  <printOptions/>
  <pageMargins left="0.7874015748031497" right="0.7874015748031497" top="0.69" bottom="0.3937007874015748" header="0.42" footer="0.5118110236220472"/>
  <pageSetup horizontalDpi="300" verticalDpi="300" orientation="landscape" paperSize="9"/>
  <headerFooter alignWithMargins="0">
    <oddHeader>&amp;CHKE TILAPÄISKAUPAT
</oddHeader>
    <oddFooter>&amp;C
Sivu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Aulis Mäkinen</dc:creator>
  <cp:keywords/>
  <dc:description/>
  <cp:lastModifiedBy>Joona</cp:lastModifiedBy>
  <cp:lastPrinted>1998-01-11T18:58:14Z</cp:lastPrinted>
  <dcterms:created xsi:type="dcterms:W3CDTF">1998-01-12T11:32:43Z</dcterms:created>
  <dcterms:modified xsi:type="dcterms:W3CDTF">2015-03-09T14:58:54Z</dcterms:modified>
  <cp:category/>
  <cp:version/>
  <cp:contentType/>
  <cp:contentStatus/>
</cp:coreProperties>
</file>