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im\Documents\A Startup\Cases\"/>
    </mc:Choice>
  </mc:AlternateContent>
  <xr:revisionPtr revIDLastSave="0" documentId="13_ncr:1_{3C48E8C5-D4DC-474E-8170-C32CD48CD5CF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Cover" sheetId="1" r:id="rId1"/>
    <sheet name="BS" sheetId="8" r:id="rId2"/>
    <sheet name="PL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8" l="1"/>
  <c r="E39" i="8"/>
  <c r="D39" i="8"/>
  <c r="F38" i="8"/>
  <c r="E38" i="8"/>
  <c r="D38" i="8"/>
  <c r="F37" i="8"/>
  <c r="E37" i="8"/>
  <c r="D37" i="8"/>
  <c r="F35" i="8"/>
  <c r="E35" i="8"/>
  <c r="D35" i="8"/>
  <c r="F34" i="8"/>
  <c r="E34" i="8"/>
  <c r="D34" i="8"/>
  <c r="F33" i="8"/>
  <c r="E33" i="8"/>
  <c r="D33" i="8"/>
  <c r="D32" i="8"/>
  <c r="E32" i="8" s="1"/>
  <c r="F32" i="8" s="1"/>
  <c r="C32" i="8"/>
  <c r="H14" i="7"/>
</calcChain>
</file>

<file path=xl/sharedStrings.xml><?xml version="1.0" encoding="utf-8"?>
<sst xmlns="http://schemas.openxmlformats.org/spreadsheetml/2006/main" count="54" uniqueCount="53">
  <si>
    <t>PARKKISAHKO OY</t>
  </si>
  <si>
    <t>Active</t>
  </si>
  <si>
    <t>HELSINKI, Finland</t>
  </si>
  <si>
    <t>This company is Independent (but not the Global Ultimate Owner of a Corporate Group)</t>
  </si>
  <si>
    <t>BvD ID n°FI26121847</t>
  </si>
  <si>
    <t>Unconsolidated, Local registry filing</t>
  </si>
  <si>
    <t>Exported on 07/03/2021
Data Update 207,002 (05/03/2021)
Ⓒ Bureau van Dijk 2021</t>
  </si>
  <si>
    <t>Balance sheet</t>
  </si>
  <si>
    <t>Assets</t>
  </si>
  <si>
    <t>Fixed assets</t>
  </si>
  <si>
    <t xml:space="preserve"> ∟ Intangible fixed assets</t>
  </si>
  <si>
    <t xml:space="preserve"> ∟ Tangible fixed assets</t>
  </si>
  <si>
    <t xml:space="preserve"> ∟ Other fixed assets</t>
  </si>
  <si>
    <t>Current assets</t>
  </si>
  <si>
    <t xml:space="preserve"> ∟ Stock</t>
  </si>
  <si>
    <t xml:space="preserve"> ∟ Debtors</t>
  </si>
  <si>
    <t xml:space="preserve"> ∟ Other current assets</t>
  </si>
  <si>
    <t>Total assets</t>
  </si>
  <si>
    <t>Liabilities &amp; equity</t>
  </si>
  <si>
    <t>Shareholders funds</t>
  </si>
  <si>
    <t xml:space="preserve"> ∟ Capital</t>
  </si>
  <si>
    <t xml:space="preserve"> ∟ Other shareholders funds</t>
  </si>
  <si>
    <t>Non-current liabilities</t>
  </si>
  <si>
    <t xml:space="preserve"> ∟ Long term debt</t>
  </si>
  <si>
    <t xml:space="preserve"> ∟ Other non-current liabilities</t>
  </si>
  <si>
    <t>Current liabilities</t>
  </si>
  <si>
    <t xml:space="preserve"> ∟ Loans</t>
  </si>
  <si>
    <t xml:space="preserve"> ∟ Creditors</t>
  </si>
  <si>
    <t xml:space="preserve"> ∟ Other current liabilities</t>
  </si>
  <si>
    <t>Total shareh. funds &amp; liab.</t>
  </si>
  <si>
    <t xml:space="preserve"> ∟ Number of employees</t>
  </si>
  <si>
    <t xml:space="preserve"> ∟ Financial P/L</t>
  </si>
  <si>
    <t xml:space="preserve"> ∟ P/L before tax</t>
  </si>
  <si>
    <t xml:space="preserve"> ∟ Taxation</t>
  </si>
  <si>
    <t xml:space="preserve"> ∟ Material costs</t>
  </si>
  <si>
    <t xml:space="preserve"> ∟ Costs of employees</t>
  </si>
  <si>
    <t xml:space="preserve"> ∟ Depreciation &amp; Amortization</t>
  </si>
  <si>
    <t xml:space="preserve"> ∟ Other operating items</t>
  </si>
  <si>
    <t>Net sales</t>
  </si>
  <si>
    <t>EBIT</t>
  </si>
  <si>
    <t>P/L for period [=Net income]</t>
  </si>
  <si>
    <t xml:space="preserve"> Cash &amp; cash equivalents</t>
  </si>
  <si>
    <t>DSI (Days sales inventory)</t>
  </si>
  <si>
    <t>DSO (Days sales outstanding)</t>
  </si>
  <si>
    <t>DPO (Days payable outstanding)</t>
  </si>
  <si>
    <t/>
  </si>
  <si>
    <t>Equity ratio</t>
  </si>
  <si>
    <t>Net gearing</t>
  </si>
  <si>
    <t>Net debt / EBITDA</t>
  </si>
  <si>
    <t>Does not make any sense, payables to other suppliers</t>
  </si>
  <si>
    <t>2019 probably somewhat representative</t>
  </si>
  <si>
    <t>Negative equity, ratio not relevant</t>
  </si>
  <si>
    <t>EBITDA negative, ratio not relevant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</si>
</sst>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0"/>
    <numFmt numFmtId="165" formatCode="0.0"/>
  </numFmts>
  <fonts count="9" x14ac:knownFonts="1">
    <font>
      <sz val="11"/>
      <color rgb="FF000000"/>
      <name val="Calibri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12"/>
      <color rgb="FF001489"/>
      <name val="Arial"/>
      <family val="2"/>
    </font>
    <font>
      <sz val="10"/>
      <color rgb="FF555555"/>
      <name val="Arial"/>
      <family val="2"/>
    </font>
    <font>
      <b/>
      <sz val="10"/>
      <color rgb="FF555555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555555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E87722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medium">
        <color indexed="64"/>
      </left>
      <right style="thin">
        <color rgb="FFA0A0A0"/>
      </right>
      <top style="medium">
        <color indexed="64"/>
      </top>
      <bottom style="medium">
        <color indexed="64"/>
      </bottom>
      <diagonal/>
    </border>
    <border>
      <left style="thin">
        <color rgb="FFA0A0A0"/>
      </left>
      <right style="thin">
        <color rgb="FFA0A0A0"/>
      </right>
      <top style="medium">
        <color indexed="64"/>
      </top>
      <bottom style="medium">
        <color indexed="64"/>
      </bottom>
      <diagonal/>
    </border>
    <border>
      <left style="thin">
        <color rgb="FFA0A0A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right" vertical="top"/>
    </xf>
    <xf numFmtId="0" fontId="5" fillId="3" borderId="3" xfId="0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right" vertical="top" wrapText="1"/>
    </xf>
    <xf numFmtId="3" fontId="2" fillId="3" borderId="2" xfId="0" applyNumberFormat="1" applyFont="1" applyFill="1" applyBorder="1" applyAlignment="1">
      <alignment horizontal="right" vertical="top"/>
    </xf>
    <xf numFmtId="0" fontId="5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right" vertical="top"/>
    </xf>
    <xf numFmtId="0" fontId="0" fillId="4" borderId="0" xfId="0" applyFill="1"/>
    <xf numFmtId="0" fontId="6" fillId="4" borderId="0" xfId="0" applyFont="1" applyFill="1"/>
    <xf numFmtId="0" fontId="4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right" vertical="top" wrapText="1"/>
    </xf>
    <xf numFmtId="164" fontId="2" fillId="3" borderId="4" xfId="0" applyNumberFormat="1" applyFont="1" applyFill="1" applyBorder="1" applyAlignment="1">
      <alignment horizontal="right" vertical="top"/>
    </xf>
    <xf numFmtId="0" fontId="4" fillId="3" borderId="5" xfId="0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vertical="center" wrapText="1"/>
    </xf>
    <xf numFmtId="164" fontId="1" fillId="3" borderId="7" xfId="0" applyNumberFormat="1" applyFont="1" applyFill="1" applyBorder="1" applyAlignment="1">
      <alignment horizontal="right" vertical="top"/>
    </xf>
    <xf numFmtId="164" fontId="1" fillId="3" borderId="8" xfId="0" applyNumberFormat="1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top"/>
    </xf>
    <xf numFmtId="164" fontId="0" fillId="0" borderId="0" xfId="0" applyNumberFormat="1"/>
    <xf numFmtId="0" fontId="5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right" vertical="top"/>
    </xf>
    <xf numFmtId="0" fontId="0" fillId="0" borderId="0" xfId="0" applyFill="1"/>
    <xf numFmtId="0" fontId="4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/>
    <xf numFmtId="0" fontId="2" fillId="2" borderId="0" xfId="0" applyFont="1" applyFill="1" applyAlignment="1">
      <alignment horizontal="left" vertical="top" wrapText="1"/>
    </xf>
    <xf numFmtId="0" fontId="0" fillId="2" borderId="1" xfId="0" applyFill="1" applyBorder="1"/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8" fillId="4" borderId="0" xfId="0" applyFont="1" applyFill="1"/>
    <xf numFmtId="0" fontId="7" fillId="3" borderId="0" xfId="0" applyFont="1" applyFill="1"/>
    <xf numFmtId="0" fontId="0" fillId="3" borderId="0" xfId="0" applyFill="1"/>
    <xf numFmtId="1" fontId="0" fillId="3" borderId="0" xfId="0" applyNumberFormat="1" applyFill="1"/>
    <xf numFmtId="0" fontId="7" fillId="3" borderId="0" xfId="0" quotePrefix="1" applyFont="1" applyFill="1"/>
    <xf numFmtId="9" fontId="0" fillId="3" borderId="0" xfId="1" applyFont="1" applyFill="1"/>
    <xf numFmtId="165" fontId="0" fillId="3" borderId="0" xfId="0" applyNumberFormat="1" applyFill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0</xdr:rowOff>
    </xdr:from>
    <xdr:ext cx="705873" cy="518160"/>
    <xdr:pic>
      <xdr:nvPicPr>
        <xdr:cNvPr id="2" name="Image 1" descr="a71d25fd-9f37-4966-a7dd-d9b14020353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5873" cy="5181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showGridLines="0" workbookViewId="0">
      <selection sqref="A1:D1"/>
    </sheetView>
  </sheetViews>
  <sheetFormatPr defaultRowHeight="14.4" x14ac:dyDescent="0.3"/>
  <cols>
    <col min="1" max="1" width="45.88671875" style="1" customWidth="1"/>
    <col min="2" max="2" width="0.5546875" style="1" customWidth="1"/>
    <col min="3" max="3" width="0.33203125" style="1" customWidth="1"/>
    <col min="4" max="4" width="55.109375" style="1" customWidth="1"/>
  </cols>
  <sheetData>
    <row r="1" spans="1:4" ht="18" customHeight="1" x14ac:dyDescent="0.3">
      <c r="A1" s="33" t="s">
        <v>0</v>
      </c>
      <c r="B1" s="34"/>
      <c r="C1" s="34"/>
      <c r="D1" s="34"/>
    </row>
    <row r="2" spans="1:4" ht="14.4" customHeight="1" x14ac:dyDescent="0.3">
      <c r="A2" s="35" t="s">
        <v>1</v>
      </c>
      <c r="B2" s="34"/>
      <c r="C2" s="34"/>
      <c r="D2" s="34"/>
    </row>
    <row r="3" spans="1:4" ht="14.4" customHeight="1" x14ac:dyDescent="0.3">
      <c r="A3" s="35" t="s">
        <v>2</v>
      </c>
      <c r="B3" s="34"/>
      <c r="C3" s="34"/>
      <c r="D3" s="34"/>
    </row>
    <row r="4" spans="1:4" ht="14.4" customHeight="1" x14ac:dyDescent="0.3">
      <c r="A4" s="35" t="s">
        <v>3</v>
      </c>
      <c r="B4" s="34"/>
      <c r="C4" s="34"/>
      <c r="D4" s="34"/>
    </row>
    <row r="5" spans="1:4" ht="14.4" customHeight="1" x14ac:dyDescent="0.3">
      <c r="A5" s="35" t="s">
        <v>4</v>
      </c>
      <c r="B5" s="34"/>
      <c r="C5" s="34"/>
      <c r="D5" s="34"/>
    </row>
    <row r="6" spans="1:4" ht="14.4" customHeight="1" x14ac:dyDescent="0.3">
      <c r="A6" s="35" t="s">
        <v>5</v>
      </c>
      <c r="B6" s="34"/>
      <c r="C6" s="34"/>
      <c r="D6" s="34"/>
    </row>
    <row r="7" spans="1:4" ht="14.4" customHeight="1" x14ac:dyDescent="0.3">
      <c r="A7" s="34"/>
      <c r="B7" s="34"/>
      <c r="C7" s="34"/>
      <c r="D7" s="34"/>
    </row>
    <row r="8" spans="1:4" ht="14.4" customHeight="1" x14ac:dyDescent="0.3">
      <c r="A8" s="34"/>
      <c r="B8" s="34"/>
      <c r="C8" s="34"/>
      <c r="D8" s="34"/>
    </row>
    <row r="9" spans="1:4" ht="14.4" customHeight="1" x14ac:dyDescent="0.3">
      <c r="A9" s="34"/>
      <c r="B9" s="34"/>
      <c r="C9" s="34"/>
      <c r="D9" s="34"/>
    </row>
    <row r="10" spans="1:4" ht="14.4" customHeight="1" x14ac:dyDescent="0.3">
      <c r="A10" s="34"/>
      <c r="B10" s="34"/>
      <c r="C10" s="34"/>
      <c r="D10" s="34"/>
    </row>
    <row r="11" spans="1:4" ht="14.4" customHeight="1" x14ac:dyDescent="0.3">
      <c r="A11" s="34"/>
      <c r="B11" s="34"/>
      <c r="C11" s="34"/>
      <c r="D11" s="34"/>
    </row>
    <row r="12" spans="1:4" ht="14.4" customHeight="1" x14ac:dyDescent="0.3">
      <c r="A12" s="36"/>
      <c r="B12" s="36"/>
      <c r="C12" s="36"/>
      <c r="D12" s="36"/>
    </row>
    <row r="13" spans="1:4" ht="14.4" customHeight="1" x14ac:dyDescent="0.3">
      <c r="A13" s="37" t="s">
        <v>6</v>
      </c>
      <c r="B13" s="34"/>
      <c r="C13" s="34"/>
      <c r="D13" s="34"/>
    </row>
    <row r="14" spans="1:4" ht="40.799999999999997" customHeight="1" x14ac:dyDescent="0.3">
      <c r="A14" s="34"/>
    </row>
    <row r="15" spans="1:4" ht="13.2" customHeight="1" x14ac:dyDescent="0.3">
      <c r="A15" s="34"/>
      <c r="B15" s="34"/>
      <c r="C15" s="34"/>
    </row>
    <row r="16" spans="1:4" ht="1.2" customHeight="1" x14ac:dyDescent="0.3">
      <c r="B16" s="34"/>
      <c r="C16" s="34"/>
    </row>
  </sheetData>
  <mergeCells count="15">
    <mergeCell ref="A11:D11"/>
    <mergeCell ref="A12:D12"/>
    <mergeCell ref="A13:A15"/>
    <mergeCell ref="B13:D13"/>
    <mergeCell ref="B15:C16"/>
    <mergeCell ref="A6:D6"/>
    <mergeCell ref="A7:D7"/>
    <mergeCell ref="A8:D8"/>
    <mergeCell ref="A9:D9"/>
    <mergeCell ref="A10:D10"/>
    <mergeCell ref="A1:D1"/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2F6B-0510-414B-8F6E-CC8D8D4D7A25}">
  <dimension ref="A1:H39"/>
  <sheetViews>
    <sheetView tabSelected="1" topLeftCell="A13" workbookViewId="0">
      <selection activeCell="H40" sqref="H40"/>
    </sheetView>
  </sheetViews>
  <sheetFormatPr defaultRowHeight="14.4" x14ac:dyDescent="0.3"/>
  <cols>
    <col min="1" max="1" width="30.21875" style="1" customWidth="1"/>
    <col min="2" max="6" width="10.77734375" style="1" customWidth="1"/>
  </cols>
  <sheetData>
    <row r="1" spans="1:8" x14ac:dyDescent="0.3">
      <c r="A1" s="38" t="s">
        <v>0</v>
      </c>
      <c r="B1" s="34"/>
      <c r="C1" s="34"/>
      <c r="D1" s="34"/>
      <c r="E1" s="34"/>
      <c r="F1" s="34"/>
    </row>
    <row r="2" spans="1:8" x14ac:dyDescent="0.3">
      <c r="A2" s="35" t="s">
        <v>7</v>
      </c>
      <c r="B2" s="34"/>
      <c r="C2" s="34"/>
      <c r="D2" s="34"/>
      <c r="E2" s="34"/>
      <c r="F2" s="34"/>
    </row>
    <row r="3" spans="1:8" x14ac:dyDescent="0.3">
      <c r="A3" s="34"/>
      <c r="B3" s="34"/>
      <c r="C3" s="34"/>
      <c r="D3" s="34"/>
      <c r="E3" s="34"/>
      <c r="F3" s="34"/>
    </row>
    <row r="5" spans="1:8" ht="18" x14ac:dyDescent="0.35">
      <c r="A5" s="11"/>
      <c r="B5" s="12">
        <v>2014</v>
      </c>
      <c r="C5" s="12">
        <v>2015</v>
      </c>
      <c r="D5" s="12">
        <v>2017</v>
      </c>
      <c r="E5" s="12">
        <v>2018</v>
      </c>
      <c r="F5" s="12">
        <v>2019</v>
      </c>
    </row>
    <row r="6" spans="1:8" x14ac:dyDescent="0.3">
      <c r="A6" s="2" t="s">
        <v>8</v>
      </c>
    </row>
    <row r="7" spans="1:8" x14ac:dyDescent="0.3">
      <c r="A7" s="9" t="s">
        <v>9</v>
      </c>
      <c r="B7" s="10">
        <v>1</v>
      </c>
      <c r="C7" s="28">
        <v>153</v>
      </c>
      <c r="D7" s="28">
        <v>826</v>
      </c>
      <c r="E7" s="28">
        <v>100</v>
      </c>
      <c r="F7" s="28">
        <v>139</v>
      </c>
      <c r="G7" s="29"/>
      <c r="H7" s="29"/>
    </row>
    <row r="8" spans="1:8" x14ac:dyDescent="0.3">
      <c r="A8" s="3" t="s">
        <v>10</v>
      </c>
      <c r="B8" s="4">
        <v>1</v>
      </c>
      <c r="C8" s="31">
        <v>153</v>
      </c>
      <c r="D8" s="31">
        <v>793</v>
      </c>
      <c r="E8" s="31">
        <v>0</v>
      </c>
      <c r="F8" s="31">
        <v>0</v>
      </c>
      <c r="G8" s="29"/>
      <c r="H8" s="29"/>
    </row>
    <row r="9" spans="1:8" x14ac:dyDescent="0.3">
      <c r="A9" s="3" t="s">
        <v>11</v>
      </c>
      <c r="B9" s="4">
        <v>0</v>
      </c>
      <c r="C9" s="31">
        <v>0</v>
      </c>
      <c r="D9" s="31">
        <v>33</v>
      </c>
      <c r="E9" s="31">
        <v>89</v>
      </c>
      <c r="F9" s="31">
        <v>128</v>
      </c>
      <c r="G9" s="29"/>
      <c r="H9" s="29"/>
    </row>
    <row r="10" spans="1:8" x14ac:dyDescent="0.3">
      <c r="A10" s="3" t="s">
        <v>12</v>
      </c>
      <c r="B10" s="4">
        <v>0</v>
      </c>
      <c r="C10" s="31">
        <v>0</v>
      </c>
      <c r="D10" s="31">
        <v>0</v>
      </c>
      <c r="E10" s="31">
        <v>11</v>
      </c>
      <c r="F10" s="31">
        <v>11</v>
      </c>
      <c r="G10" s="29"/>
      <c r="H10" s="29"/>
    </row>
    <row r="11" spans="1:8" x14ac:dyDescent="0.3">
      <c r="A11" s="27" t="s">
        <v>13</v>
      </c>
      <c r="B11" s="28">
        <v>17</v>
      </c>
      <c r="C11" s="28">
        <v>50</v>
      </c>
      <c r="D11" s="28">
        <v>173</v>
      </c>
      <c r="E11" s="28">
        <v>473</v>
      </c>
      <c r="F11" s="28">
        <v>118</v>
      </c>
      <c r="G11" s="29"/>
      <c r="H11" s="29"/>
    </row>
    <row r="12" spans="1:8" x14ac:dyDescent="0.3">
      <c r="A12" s="30" t="s">
        <v>14</v>
      </c>
      <c r="B12" s="31">
        <v>0</v>
      </c>
      <c r="C12" s="31">
        <v>0</v>
      </c>
      <c r="D12" s="31">
        <v>3</v>
      </c>
      <c r="E12" s="31">
        <v>15</v>
      </c>
      <c r="F12" s="31">
        <v>22</v>
      </c>
    </row>
    <row r="13" spans="1:8" x14ac:dyDescent="0.3">
      <c r="A13" s="30" t="s">
        <v>15</v>
      </c>
      <c r="B13" s="31">
        <v>0</v>
      </c>
      <c r="C13" s="31">
        <v>0</v>
      </c>
      <c r="D13" s="31">
        <v>2</v>
      </c>
      <c r="E13" s="31">
        <v>24</v>
      </c>
      <c r="F13" s="31">
        <v>24</v>
      </c>
    </row>
    <row r="14" spans="1:8" x14ac:dyDescent="0.3">
      <c r="A14" s="30" t="s">
        <v>16</v>
      </c>
      <c r="B14" s="31">
        <v>3</v>
      </c>
      <c r="C14" s="31">
        <v>27</v>
      </c>
      <c r="D14" s="31">
        <v>141</v>
      </c>
      <c r="E14" s="31">
        <v>363</v>
      </c>
      <c r="F14" s="31">
        <v>59</v>
      </c>
    </row>
    <row r="15" spans="1:8" ht="16.05" customHeight="1" x14ac:dyDescent="0.3">
      <c r="A15" s="30" t="s">
        <v>41</v>
      </c>
      <c r="B15" s="31">
        <v>14</v>
      </c>
      <c r="C15" s="31">
        <v>23</v>
      </c>
      <c r="D15" s="31">
        <v>27</v>
      </c>
      <c r="E15" s="31">
        <v>71</v>
      </c>
      <c r="F15" s="31">
        <v>13</v>
      </c>
    </row>
    <row r="16" spans="1:8" x14ac:dyDescent="0.3">
      <c r="A16" s="5" t="s">
        <v>17</v>
      </c>
      <c r="B16" s="6">
        <v>18</v>
      </c>
      <c r="C16" s="6">
        <v>204</v>
      </c>
      <c r="D16" s="6">
        <v>998</v>
      </c>
      <c r="E16" s="6">
        <v>575</v>
      </c>
      <c r="F16" s="6">
        <v>257</v>
      </c>
    </row>
    <row r="18" spans="1:7" x14ac:dyDescent="0.3">
      <c r="A18" s="2" t="s">
        <v>18</v>
      </c>
    </row>
    <row r="19" spans="1:7" x14ac:dyDescent="0.3">
      <c r="A19" s="27" t="s">
        <v>19</v>
      </c>
      <c r="B19" s="28">
        <v>12</v>
      </c>
      <c r="C19" s="28">
        <v>73</v>
      </c>
      <c r="D19" s="28">
        <v>191</v>
      </c>
      <c r="E19" s="28">
        <v>-708</v>
      </c>
      <c r="F19" s="28">
        <v>-2038</v>
      </c>
      <c r="G19" s="29"/>
    </row>
    <row r="20" spans="1:7" x14ac:dyDescent="0.3">
      <c r="A20" s="30" t="s">
        <v>20</v>
      </c>
      <c r="B20" s="31">
        <v>43</v>
      </c>
      <c r="C20" s="31">
        <v>202</v>
      </c>
      <c r="D20" s="31">
        <v>1655</v>
      </c>
      <c r="E20" s="31">
        <v>80</v>
      </c>
      <c r="F20" s="31">
        <v>80</v>
      </c>
      <c r="G20" s="29"/>
    </row>
    <row r="21" spans="1:7" x14ac:dyDescent="0.3">
      <c r="A21" s="30" t="s">
        <v>21</v>
      </c>
      <c r="B21" s="31">
        <v>-31</v>
      </c>
      <c r="C21" s="31">
        <v>-129</v>
      </c>
      <c r="D21" s="31">
        <v>-1464</v>
      </c>
      <c r="E21" s="31">
        <v>-788</v>
      </c>
      <c r="F21" s="31">
        <v>-2118</v>
      </c>
      <c r="G21" s="29"/>
    </row>
    <row r="22" spans="1:7" x14ac:dyDescent="0.3">
      <c r="A22" s="30" t="s">
        <v>22</v>
      </c>
      <c r="B22" s="32">
        <v>0</v>
      </c>
      <c r="C22" s="31">
        <v>68</v>
      </c>
      <c r="D22" s="31">
        <v>472</v>
      </c>
      <c r="E22" s="31">
        <v>685</v>
      </c>
      <c r="F22" s="31">
        <v>1424</v>
      </c>
      <c r="G22" s="29"/>
    </row>
    <row r="23" spans="1:7" x14ac:dyDescent="0.3">
      <c r="A23" s="30" t="s">
        <v>23</v>
      </c>
      <c r="B23" s="32">
        <v>0</v>
      </c>
      <c r="C23" s="31">
        <v>68</v>
      </c>
      <c r="D23" s="31">
        <v>472</v>
      </c>
      <c r="E23" s="31">
        <v>685</v>
      </c>
      <c r="F23" s="31">
        <v>1127</v>
      </c>
      <c r="G23" s="29"/>
    </row>
    <row r="24" spans="1:7" x14ac:dyDescent="0.3">
      <c r="A24" s="3" t="s">
        <v>24</v>
      </c>
      <c r="B24" s="7">
        <v>0</v>
      </c>
      <c r="C24" s="4">
        <v>0</v>
      </c>
      <c r="D24" s="4">
        <v>0</v>
      </c>
      <c r="E24" s="4">
        <v>0</v>
      </c>
      <c r="F24" s="4">
        <v>297</v>
      </c>
    </row>
    <row r="25" spans="1:7" x14ac:dyDescent="0.3">
      <c r="A25" s="3" t="s">
        <v>25</v>
      </c>
      <c r="B25" s="4">
        <v>7</v>
      </c>
      <c r="C25" s="4">
        <v>64</v>
      </c>
      <c r="D25" s="4">
        <v>336</v>
      </c>
      <c r="E25" s="4">
        <v>596</v>
      </c>
      <c r="F25" s="4">
        <v>872</v>
      </c>
    </row>
    <row r="26" spans="1:7" x14ac:dyDescent="0.3">
      <c r="A26" s="3" t="s">
        <v>26</v>
      </c>
      <c r="B26" s="4">
        <v>0</v>
      </c>
      <c r="C26" s="4">
        <v>0</v>
      </c>
      <c r="D26" s="4">
        <v>0</v>
      </c>
      <c r="E26" s="4">
        <v>57</v>
      </c>
      <c r="F26" s="4">
        <v>0</v>
      </c>
    </row>
    <row r="27" spans="1:7" x14ac:dyDescent="0.3">
      <c r="A27" s="3" t="s">
        <v>27</v>
      </c>
      <c r="B27" s="4">
        <v>0</v>
      </c>
      <c r="C27" s="4">
        <v>24</v>
      </c>
      <c r="D27" s="4">
        <v>168</v>
      </c>
      <c r="E27" s="4">
        <v>410</v>
      </c>
      <c r="F27" s="4">
        <v>466</v>
      </c>
    </row>
    <row r="28" spans="1:7" x14ac:dyDescent="0.3">
      <c r="A28" s="3" t="s">
        <v>28</v>
      </c>
      <c r="B28" s="4">
        <v>7</v>
      </c>
      <c r="C28" s="4">
        <v>40</v>
      </c>
      <c r="D28" s="4">
        <v>168</v>
      </c>
      <c r="E28" s="4">
        <v>129</v>
      </c>
      <c r="F28" s="4">
        <v>406</v>
      </c>
    </row>
    <row r="29" spans="1:7" x14ac:dyDescent="0.3">
      <c r="A29" s="5" t="s">
        <v>29</v>
      </c>
      <c r="B29" s="6">
        <v>18</v>
      </c>
      <c r="C29" s="6">
        <v>204</v>
      </c>
      <c r="D29" s="6">
        <v>998</v>
      </c>
      <c r="E29" s="6">
        <v>575</v>
      </c>
      <c r="F29" s="6">
        <v>257</v>
      </c>
    </row>
    <row r="32" spans="1:7" x14ac:dyDescent="0.3">
      <c r="A32" s="39"/>
      <c r="B32" s="39">
        <v>2015</v>
      </c>
      <c r="C32" s="39">
        <f>+B32+1</f>
        <v>2016</v>
      </c>
      <c r="D32" s="39">
        <f t="shared" ref="D32:F32" si="0">+C32+1</f>
        <v>2017</v>
      </c>
      <c r="E32" s="39">
        <f t="shared" si="0"/>
        <v>2018</v>
      </c>
      <c r="F32" s="39">
        <f t="shared" si="0"/>
        <v>2019</v>
      </c>
    </row>
    <row r="33" spans="1:8" x14ac:dyDescent="0.3">
      <c r="A33" s="40" t="s">
        <v>42</v>
      </c>
      <c r="B33" s="41"/>
      <c r="C33" s="42"/>
      <c r="D33" s="42">
        <f>+D12/PL!D6*365</f>
        <v>-68.4375</v>
      </c>
      <c r="E33" s="42">
        <f>+E12/PL!E6*365</f>
        <v>2737.5</v>
      </c>
      <c r="F33" s="42">
        <f>+F12/PL!F6*365</f>
        <v>118.08823529411765</v>
      </c>
      <c r="H33" s="46" t="s">
        <v>50</v>
      </c>
    </row>
    <row r="34" spans="1:8" x14ac:dyDescent="0.3">
      <c r="A34" s="40" t="s">
        <v>43</v>
      </c>
      <c r="B34" s="41"/>
      <c r="C34" s="42"/>
      <c r="D34" s="42">
        <f>+D13/PL!D5*365</f>
        <v>9.2405063291139236</v>
      </c>
      <c r="E34" s="42">
        <f>+E13/PL!E5*365</f>
        <v>23.174603174603174</v>
      </c>
      <c r="F34" s="42">
        <f>+F13/PL!F5*365</f>
        <v>22.635658914728683</v>
      </c>
    </row>
    <row r="35" spans="1:8" x14ac:dyDescent="0.3">
      <c r="A35" s="40" t="s">
        <v>44</v>
      </c>
      <c r="B35" s="41"/>
      <c r="C35" s="42"/>
      <c r="D35" s="42">
        <f>+D27/PL!D6*365</f>
        <v>-3832.5</v>
      </c>
      <c r="E35" s="42">
        <f>+E27/PL!E6*365</f>
        <v>74825</v>
      </c>
      <c r="F35" s="42">
        <f>+F27/PL!F6*365</f>
        <v>2501.3235294117644</v>
      </c>
      <c r="H35" s="46" t="s">
        <v>49</v>
      </c>
    </row>
    <row r="36" spans="1:8" x14ac:dyDescent="0.3">
      <c r="A36" s="43" t="s">
        <v>45</v>
      </c>
      <c r="B36" s="41"/>
      <c r="C36" s="41"/>
      <c r="D36" s="41"/>
      <c r="E36" s="41"/>
      <c r="F36" s="41"/>
    </row>
    <row r="37" spans="1:8" x14ac:dyDescent="0.3">
      <c r="A37" s="40" t="s">
        <v>46</v>
      </c>
      <c r="B37" s="41"/>
      <c r="C37" s="44"/>
      <c r="D37" s="44">
        <f t="shared" ref="D37:F37" si="1">+D19/D29</f>
        <v>0.19138276553106212</v>
      </c>
      <c r="E37" s="44">
        <f t="shared" si="1"/>
        <v>-1.231304347826087</v>
      </c>
      <c r="F37" s="44">
        <f t="shared" si="1"/>
        <v>-7.9299610894941637</v>
      </c>
    </row>
    <row r="38" spans="1:8" x14ac:dyDescent="0.3">
      <c r="A38" s="40" t="s">
        <v>47</v>
      </c>
      <c r="B38" s="41"/>
      <c r="C38" s="44"/>
      <c r="D38" s="44">
        <f t="shared" ref="D38:F38" si="2">+(D23+D26-D15)/D19</f>
        <v>2.329842931937173</v>
      </c>
      <c r="E38" s="44">
        <f t="shared" si="2"/>
        <v>-0.94774011299435024</v>
      </c>
      <c r="F38" s="44">
        <f t="shared" si="2"/>
        <v>-0.54661432777232577</v>
      </c>
      <c r="H38" s="46" t="s">
        <v>51</v>
      </c>
    </row>
    <row r="39" spans="1:8" x14ac:dyDescent="0.3">
      <c r="A39" s="40" t="s">
        <v>48</v>
      </c>
      <c r="B39" s="41"/>
      <c r="C39" s="45"/>
      <c r="D39" s="45">
        <f>+(D23+D26-D15)/(PL!D10+PL!D9)</f>
        <v>-0.41666666666666669</v>
      </c>
      <c r="E39" s="45">
        <f>+(E23+E26-E15)/(PL!E10+PL!E9)</f>
        <v>-0.4306803594351733</v>
      </c>
      <c r="F39" s="45">
        <f>+(F23+F26-F15)/(PL!F10+PL!F9)</f>
        <v>-0.92218543046357615</v>
      </c>
      <c r="H39" s="46" t="s">
        <v>52</v>
      </c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5F05B-5D00-453B-BC6B-E706682D436A}">
  <dimension ref="A1:H16"/>
  <sheetViews>
    <sheetView topLeftCell="A4" workbookViewId="0">
      <selection activeCell="C6" sqref="C6"/>
    </sheetView>
  </sheetViews>
  <sheetFormatPr defaultRowHeight="14.4" x14ac:dyDescent="0.3"/>
  <cols>
    <col min="1" max="1" width="27.5546875" style="1" customWidth="1"/>
    <col min="2" max="6" width="10.77734375" style="1" customWidth="1"/>
  </cols>
  <sheetData>
    <row r="1" spans="1:8" x14ac:dyDescent="0.3">
      <c r="A1"/>
      <c r="B1"/>
      <c r="C1"/>
      <c r="D1"/>
      <c r="E1"/>
      <c r="F1"/>
    </row>
    <row r="2" spans="1:8" x14ac:dyDescent="0.3">
      <c r="A2"/>
      <c r="B2"/>
      <c r="C2"/>
      <c r="D2"/>
      <c r="E2"/>
      <c r="F2"/>
    </row>
    <row r="3" spans="1:8" x14ac:dyDescent="0.3">
      <c r="A3"/>
      <c r="B3"/>
      <c r="C3"/>
      <c r="D3"/>
      <c r="E3"/>
      <c r="F3"/>
    </row>
    <row r="4" spans="1:8" ht="18.600000000000001" thickBot="1" x14ac:dyDescent="0.4">
      <c r="A4" s="11"/>
      <c r="B4" s="12">
        <v>2014</v>
      </c>
      <c r="C4" s="12">
        <v>2015</v>
      </c>
      <c r="D4" s="12">
        <v>2017</v>
      </c>
      <c r="E4" s="12">
        <v>2018</v>
      </c>
      <c r="F4" s="12">
        <v>2019</v>
      </c>
    </row>
    <row r="5" spans="1:8" ht="15" thickBot="1" x14ac:dyDescent="0.35">
      <c r="A5" s="18" t="s">
        <v>38</v>
      </c>
      <c r="B5" s="23">
        <v>0</v>
      </c>
      <c r="C5" s="19">
        <v>0</v>
      </c>
      <c r="D5" s="19">
        <v>79</v>
      </c>
      <c r="E5" s="19">
        <v>378</v>
      </c>
      <c r="F5" s="20">
        <v>387</v>
      </c>
    </row>
    <row r="6" spans="1:8" x14ac:dyDescent="0.3">
      <c r="A6" s="16" t="s">
        <v>34</v>
      </c>
      <c r="B6" s="22">
        <v>0</v>
      </c>
      <c r="C6" s="22">
        <v>0</v>
      </c>
      <c r="D6" s="17">
        <v>-16</v>
      </c>
      <c r="E6" s="17">
        <v>2</v>
      </c>
      <c r="F6" s="17">
        <v>68</v>
      </c>
    </row>
    <row r="7" spans="1:8" x14ac:dyDescent="0.3">
      <c r="A7" s="3" t="s">
        <v>35</v>
      </c>
      <c r="B7" s="4">
        <v>25</v>
      </c>
      <c r="C7" s="4">
        <v>47</v>
      </c>
      <c r="D7" s="4">
        <v>476</v>
      </c>
      <c r="E7" s="4">
        <v>707</v>
      </c>
      <c r="F7" s="4">
        <v>713</v>
      </c>
    </row>
    <row r="8" spans="1:8" x14ac:dyDescent="0.3">
      <c r="A8" s="3" t="s">
        <v>37</v>
      </c>
      <c r="B8" s="4">
        <v>6</v>
      </c>
      <c r="C8" s="4">
        <v>51</v>
      </c>
      <c r="D8" s="4">
        <v>687</v>
      </c>
      <c r="E8" s="4">
        <v>1227</v>
      </c>
      <c r="F8" s="4">
        <v>812</v>
      </c>
    </row>
    <row r="9" spans="1:8" ht="15" thickBot="1" x14ac:dyDescent="0.35">
      <c r="A9" s="13" t="s">
        <v>36</v>
      </c>
      <c r="B9" s="14">
        <v>0</v>
      </c>
      <c r="C9" s="14">
        <v>0</v>
      </c>
      <c r="D9" s="15">
        <v>94</v>
      </c>
      <c r="E9" s="15">
        <v>818</v>
      </c>
      <c r="F9" s="15">
        <v>35</v>
      </c>
    </row>
    <row r="10" spans="1:8" ht="15" thickBot="1" x14ac:dyDescent="0.35">
      <c r="A10" s="18" t="s">
        <v>39</v>
      </c>
      <c r="B10" s="19">
        <v>-31</v>
      </c>
      <c r="C10" s="19">
        <v>-98</v>
      </c>
      <c r="D10" s="19">
        <v>-1162</v>
      </c>
      <c r="E10" s="19">
        <v>-2376</v>
      </c>
      <c r="F10" s="20">
        <v>-1243</v>
      </c>
    </row>
    <row r="11" spans="1:8" x14ac:dyDescent="0.3">
      <c r="A11" s="16" t="s">
        <v>31</v>
      </c>
      <c r="B11" s="17">
        <v>0</v>
      </c>
      <c r="C11" s="17">
        <v>0</v>
      </c>
      <c r="D11" s="17">
        <v>-10</v>
      </c>
      <c r="E11" s="17">
        <v>-76</v>
      </c>
      <c r="F11" s="17">
        <v>-89</v>
      </c>
    </row>
    <row r="12" spans="1:8" x14ac:dyDescent="0.3">
      <c r="A12" s="3" t="s">
        <v>32</v>
      </c>
      <c r="B12" s="4">
        <v>-31</v>
      </c>
      <c r="C12" s="4">
        <v>-98</v>
      </c>
      <c r="D12" s="4">
        <v>-1172</v>
      </c>
      <c r="E12" s="4">
        <v>-2452</v>
      </c>
      <c r="F12" s="4">
        <v>-1331</v>
      </c>
    </row>
    <row r="13" spans="1:8" ht="15" thickBot="1" x14ac:dyDescent="0.35">
      <c r="A13" s="13" t="s">
        <v>33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</row>
    <row r="14" spans="1:8" ht="15" thickBot="1" x14ac:dyDescent="0.35">
      <c r="A14" s="18" t="s">
        <v>40</v>
      </c>
      <c r="B14" s="19">
        <v>-31</v>
      </c>
      <c r="C14" s="19">
        <v>-98</v>
      </c>
      <c r="D14" s="19">
        <v>-1172</v>
      </c>
      <c r="E14" s="19">
        <v>-2452</v>
      </c>
      <c r="F14" s="20">
        <v>-1331</v>
      </c>
      <c r="H14" s="26">
        <f>SUM(B14:F14)</f>
        <v>-5084</v>
      </c>
    </row>
    <row r="15" spans="1:8" x14ac:dyDescent="0.3">
      <c r="A15" s="3" t="s">
        <v>30</v>
      </c>
      <c r="B15" s="8">
        <v>1</v>
      </c>
      <c r="C15" s="8">
        <v>3</v>
      </c>
      <c r="D15" s="8">
        <v>15</v>
      </c>
      <c r="E15" s="8">
        <v>13</v>
      </c>
      <c r="F15" s="8">
        <v>13</v>
      </c>
    </row>
    <row r="16" spans="1:8" x14ac:dyDescent="0.3">
      <c r="A16" s="24"/>
      <c r="B16" s="25"/>
      <c r="C16" s="25"/>
      <c r="D16" s="25"/>
      <c r="E16" s="25"/>
      <c r="F16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BS</vt:lpstr>
      <vt:lpstr>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jarim</dc:creator>
  <cp:lastModifiedBy>jarim</cp:lastModifiedBy>
  <dcterms:created xsi:type="dcterms:W3CDTF">2021-03-07T10:51:09Z</dcterms:created>
  <dcterms:modified xsi:type="dcterms:W3CDTF">2021-03-11T11:35:02Z</dcterms:modified>
</cp:coreProperties>
</file>