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ulon jakautuminen eri ikäisill" sheetId="1" state="visible" r:id="rId2"/>
    <sheet name="015_11py_2019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1" authorId="0">
      <text>
        <r>
          <rPr>
            <sz val="9"/>
            <color rgb="FF000000"/>
            <rFont val="Tahoma"/>
            <family val="2"/>
            <charset val="1"/>
          </rPr>
          <t xml:space="preserve">Henkilökohtaiset nettotulot, jossa kotitalouskohtaiset tuloerät (lapsilisät, toimeentulotuki, yleinen asumistuki, eläkkeensaajien asumistuki) on jaettu asuntokunnan jäsenille. Lapsilisät on jaettu tasan puolisoille, muut tasan asuntokunnan aikuisille jäsenille.
</t>
        </r>
      </text>
    </comment>
    <comment ref="C3" authorId="0">
      <text>
        <r>
          <rPr>
            <sz val="9"/>
            <color rgb="FF000000"/>
            <rFont val="Tahoma"/>
            <family val="2"/>
            <charset val="1"/>
          </rPr>
          <t xml:space="preserve">Asuntoväestö, henkilöä
</t>
        </r>
      </text>
    </comment>
  </commentList>
</comments>
</file>

<file path=xl/sharedStrings.xml><?xml version="1.0" encoding="utf-8"?>
<sst xmlns="http://schemas.openxmlformats.org/spreadsheetml/2006/main" count="132" uniqueCount="127">
  <si>
    <t xml:space="preserve">A = henkilön ikä, joka tienaa satunnaisen euron vuonna 2019</t>
  </si>
  <si>
    <t xml:space="preserve">Source: Tilastokeskus</t>
  </si>
  <si>
    <t xml:space="preserve">E(A)=μ  🠗</t>
  </si>
  <si>
    <t xml:space="preserve">Var(A)  🠗</t>
  </si>
  <si>
    <t xml:space="preserve">SD(A)  🠗</t>
  </si>
  <si>
    <t xml:space="preserve">a</t>
  </si>
  <si>
    <t xml:space="preserve">P(A=a)</t>
  </si>
  <si>
    <t xml:space="preserve">a * P(A=a)</t>
  </si>
  <si>
    <t xml:space="preserve">a-μ</t>
  </si>
  <si>
    <t xml:space="preserve">neliö</t>
  </si>
  <si>
    <t xml:space="preserve">tn.:llä painotettu</t>
  </si>
  <si>
    <t xml:space="preserve">Keskiarvo, henkilön käytettävissä oleva rahatulo (kotitalouskohtaiset tuloerät jaettu henkilöille)</t>
  </si>
  <si>
    <t xml:space="preserve">Lähde: Tilastokeskus</t>
  </si>
  <si>
    <t xml:space="preserve">Ikä</t>
  </si>
  <si>
    <t xml:space="preserve">Henkilöä</t>
  </si>
  <si>
    <t xml:space="preserve">Tulokeskiarvo 2019</t>
  </si>
  <si>
    <t xml:space="preserve">Kokonaistulot 2019</t>
  </si>
  <si>
    <t xml:space="preserve">Osuus tulosta 2019</t>
  </si>
  <si>
    <t xml:space="preserve">0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</si>
  <si>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</si>
  <si>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</si>
  <si>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</si>
  <si>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</si>
  <si>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</si>
  <si>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</si>
  <si>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</si>
  <si>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</si>
  <si>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</si>
  <si>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</si>
  <si>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</si>
  <si>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</si>
  <si>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</si>
  <si>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</si>
  <si>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</si>
  <si>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</t>
  </si>
  <si>
    <t xml:space="preserve">17</t>
  </si>
  <si>
    <t xml:space="preserve">18</t>
  </si>
  <si>
    <t xml:space="preserve">19</t>
  </si>
  <si>
    <t xml:space="preserve">20</t>
  </si>
  <si>
    <t xml:space="preserve">21</t>
  </si>
  <si>
    <t xml:space="preserve">22</t>
  </si>
  <si>
    <t xml:space="preserve">23</t>
  </si>
  <si>
    <t xml:space="preserve">24</t>
  </si>
  <si>
    <t xml:space="preserve">25</t>
  </si>
  <si>
    <t xml:space="preserve">26</t>
  </si>
  <si>
    <t xml:space="preserve">27</t>
  </si>
  <si>
    <t xml:space="preserve">28</t>
  </si>
  <si>
    <t xml:space="preserve">29</t>
  </si>
  <si>
    <t xml:space="preserve">30</t>
  </si>
  <si>
    <t xml:space="preserve">31</t>
  </si>
  <si>
    <t xml:space="preserve">32</t>
  </si>
  <si>
    <t xml:space="preserve">33</t>
  </si>
  <si>
    <t xml:space="preserve">34</t>
  </si>
  <si>
    <t xml:space="preserve">35</t>
  </si>
  <si>
    <t xml:space="preserve">36</t>
  </si>
  <si>
    <t xml:space="preserve">37</t>
  </si>
  <si>
    <t xml:space="preserve">38</t>
  </si>
  <si>
    <t xml:space="preserve">39</t>
  </si>
  <si>
    <t xml:space="preserve">40</t>
  </si>
  <si>
    <t xml:space="preserve">41</t>
  </si>
  <si>
    <t xml:space="preserve">42</t>
  </si>
  <si>
    <t xml:space="preserve">43</t>
  </si>
  <si>
    <t xml:space="preserve">44</t>
  </si>
  <si>
    <t xml:space="preserve">45</t>
  </si>
  <si>
    <t xml:space="preserve">46</t>
  </si>
  <si>
    <t xml:space="preserve">47</t>
  </si>
  <si>
    <t xml:space="preserve">48</t>
  </si>
  <si>
    <t xml:space="preserve">49</t>
  </si>
  <si>
    <t xml:space="preserve">50</t>
  </si>
  <si>
    <t xml:space="preserve">51</t>
  </si>
  <si>
    <t xml:space="preserve">52</t>
  </si>
  <si>
    <t xml:space="preserve">53</t>
  </si>
  <si>
    <t xml:space="preserve">54</t>
  </si>
  <si>
    <t xml:space="preserve">55</t>
  </si>
  <si>
    <t xml:space="preserve">56</t>
  </si>
  <si>
    <t xml:space="preserve">57</t>
  </si>
  <si>
    <t xml:space="preserve">58</t>
  </si>
  <si>
    <t xml:space="preserve">59</t>
  </si>
  <si>
    <t xml:space="preserve">60</t>
  </si>
  <si>
    <t xml:space="preserve">61</t>
  </si>
  <si>
    <t xml:space="preserve">62</t>
  </si>
  <si>
    <t xml:space="preserve">63</t>
  </si>
  <si>
    <t xml:space="preserve">64</t>
  </si>
  <si>
    <t xml:space="preserve">65</t>
  </si>
  <si>
    <t xml:space="preserve">66</t>
  </si>
  <si>
    <t xml:space="preserve">67</t>
  </si>
  <si>
    <t xml:space="preserve">68</t>
  </si>
  <si>
    <t xml:space="preserve">69</t>
  </si>
  <si>
    <t xml:space="preserve">70</t>
  </si>
  <si>
    <t xml:space="preserve">71</t>
  </si>
  <si>
    <t xml:space="preserve">72</t>
  </si>
  <si>
    <t xml:space="preserve">73</t>
  </si>
  <si>
    <t xml:space="preserve">74</t>
  </si>
  <si>
    <t xml:space="preserve">75</t>
  </si>
  <si>
    <t xml:space="preserve">76</t>
  </si>
  <si>
    <t xml:space="preserve">77</t>
  </si>
  <si>
    <t xml:space="preserve">78</t>
  </si>
  <si>
    <t xml:space="preserve">79</t>
  </si>
  <si>
    <t xml:space="preserve">80</t>
  </si>
  <si>
    <t xml:space="preserve">81</t>
  </si>
  <si>
    <t xml:space="preserve">82</t>
  </si>
  <si>
    <t xml:space="preserve">83</t>
  </si>
  <si>
    <t xml:space="preserve">84</t>
  </si>
  <si>
    <t xml:space="preserve">85</t>
  </si>
  <si>
    <t xml:space="preserve">86</t>
  </si>
  <si>
    <t xml:space="preserve">87</t>
  </si>
  <si>
    <t xml:space="preserve">88</t>
  </si>
  <si>
    <t xml:space="preserve">89</t>
  </si>
  <si>
    <t xml:space="preserve">summa</t>
  </si>
  <si>
    <t xml:space="preserve">Tiedot:</t>
  </si>
  <si>
    <t xml:space="preserve">Keskiarvo, henkilön käytettävissä oleva rahatulo (kotitalouskohtaiset tuloerät jaettu henkilöille):</t>
  </si>
  <si>
    <t xml:space="preserve">Henkilökohtaiset nettotulot, jossa kotitalouskohtaiset tuloerät (lapsilisät, toimeentulotuki, yleinen asumistuki, eläkkeensaajien asumistuki) on jaettu asuntokunnan jäsenille. Lapsilisät on jaettu tasan puolisoille, muut tasan asuntokunnan aikuisille jäsenille.</t>
  </si>
  <si>
    <t xml:space="preserve">Päivitetty viimeksi:</t>
  </si>
  <si>
    <t xml:space="preserve">Asuntoväestö, henkilöä:</t>
  </si>
  <si>
    <t xml:space="preserve">20210305 08:00</t>
  </si>
  <si>
    <t xml:space="preserve">Lähde:</t>
  </si>
  <si>
    <t xml:space="preserve">Tulonjakotilasto, Tilastokeskus</t>
  </si>
  <si>
    <t xml:space="preserve">Yhteystiedot:</t>
  </si>
  <si>
    <t xml:space="preserve">&lt;A HREF='https://www.stat.fi/til/tjt/yht.html' TARGET=_blank&gt;Lisätietoja&lt;/A&gt;</t>
  </si>
  <si>
    <t xml:space="preserve">&lt;A HREF='https://www.stat.fi/til/tjt/index.html' TARGET=_blank&gt;Tilaston kotisivu&lt;/A&gt;</t>
  </si>
  <si>
    <t xml:space="preserve">Tekijänoikeus</t>
  </si>
  <si>
    <t xml:space="preserve">Yksikkö:</t>
  </si>
  <si>
    <t xml:space="preserve">lukumäärä</t>
  </si>
  <si>
    <t xml:space="preserve">Euro</t>
  </si>
  <si>
    <t xml:space="preserve">Virallinen tilasto</t>
  </si>
  <si>
    <t xml:space="preserve">Sisäinen viitekoodi:</t>
  </si>
  <si>
    <t xml:space="preserve">015_11py_2019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</si>
</sst>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%"/>
    <numFmt numFmtId="166" formatCode="0.0000"/>
    <numFmt numFmtId="167" formatCode="General"/>
    <numFmt numFmtId="168" formatCode="0.0"/>
    <numFmt numFmtId="169" formatCode="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0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20"/>
      <color rgb="FF000000"/>
      <name val="Calibri"/>
      <family val="2"/>
      <charset val="1"/>
    </font>
    <font>
      <sz val="9"/>
      <color rgb="FF000000"/>
      <name val="Tahoma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CD4D1"/>
        <bgColor rgb="FFF6F9D4"/>
      </patternFill>
    </fill>
    <fill>
      <patternFill patternType="solid">
        <fgColor rgb="FFF6F9D4"/>
        <bgColor rgb="FFFF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4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6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3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3" borderId="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3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3" borderId="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9D4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4D1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J98"/>
  <sheetViews>
    <sheetView showFormulas="false" showGridLines="true" showRowColHeaders="true" showZeros="true" rightToLeft="false" tabSelected="true" showOutlineSymbols="true" defaultGridColor="true" view="normal" topLeftCell="A1" colorId="64" zoomScale="250" zoomScaleNormal="250" zoomScalePageLayoutView="100" workbookViewId="0">
      <selection pane="topLeft" activeCell="J9" activeCellId="0" sqref="J9"/>
    </sheetView>
  </sheetViews>
  <sheetFormatPr defaultColWidth="8.6875" defaultRowHeight="12.8" zeroHeight="false" outlineLevelRow="0" outlineLevelCol="0"/>
  <sheetData>
    <row r="2" customFormat="false" ht="24.45" hidden="false" customHeight="false" outlineLevel="0" collapsed="false">
      <c r="A2" s="1" t="s">
        <v>0</v>
      </c>
    </row>
    <row r="3" customFormat="false" ht="13.8" hidden="false" customHeight="false" outlineLevel="0" collapsed="false">
      <c r="A3" s="2" t="s">
        <v>1</v>
      </c>
    </row>
    <row r="5" customFormat="false" ht="13.8" hidden="false" customHeight="false" outlineLevel="0" collapsed="false">
      <c r="C5" s="3"/>
      <c r="D5" s="3" t="s">
        <v>2</v>
      </c>
      <c r="E5" s="3"/>
      <c r="F5" s="3"/>
      <c r="G5" s="3"/>
      <c r="H5" s="3" t="s">
        <v>3</v>
      </c>
      <c r="J5" s="3" t="s">
        <v>4</v>
      </c>
    </row>
    <row r="6" customFormat="false" ht="13.8" hidden="false" customHeight="false" outlineLevel="0" collapsed="false">
      <c r="A6" s="4"/>
      <c r="B6" s="5"/>
      <c r="C6" s="6"/>
      <c r="D6" s="7" t="n">
        <f aca="false">SUM(D8:D97)</f>
        <v>50.5193410944266</v>
      </c>
      <c r="E6" s="5"/>
      <c r="F6" s="5"/>
      <c r="G6" s="5"/>
      <c r="H6" s="8" t="n">
        <f aca="false">SUM(H8:H97)</f>
        <v>277.833020340788</v>
      </c>
      <c r="J6" s="9" t="n">
        <f aca="false">SQRT(H6)</f>
        <v>16.6683238611682</v>
      </c>
    </row>
    <row r="7" customFormat="false" ht="13.8" hidden="false" customHeight="false" outlineLevel="0" collapsed="false">
      <c r="B7" s="10" t="s">
        <v>5</v>
      </c>
      <c r="C7" s="10" t="s">
        <v>6</v>
      </c>
      <c r="D7" s="11" t="s">
        <v>7</v>
      </c>
      <c r="E7" s="11"/>
      <c r="F7" s="11" t="s">
        <v>8</v>
      </c>
      <c r="G7" s="11" t="s">
        <v>9</v>
      </c>
      <c r="H7" s="12" t="s">
        <v>10</v>
      </c>
    </row>
    <row r="8" customFormat="false" ht="13.8" hidden="false" customHeight="false" outlineLevel="0" collapsed="false">
      <c r="A8" s="4"/>
      <c r="B8" s="13" t="str">
        <f aca="false">015_11py_2019!B4</f>
        <v>0</v>
      </c>
      <c r="C8" s="14" t="n">
        <f aca="false">015_11py_2019!F4</f>
        <v>4.02083488599244E-006</v>
      </c>
      <c r="D8" s="15" t="n">
        <f aca="false">B8*C8</f>
        <v>0</v>
      </c>
      <c r="E8" s="16"/>
      <c r="F8" s="15" t="n">
        <f aca="false">B8-$D$6</f>
        <v>-50.5193410944266</v>
      </c>
      <c r="G8" s="17" t="n">
        <f aca="false">F8*F8</f>
        <v>2552.20382461502</v>
      </c>
      <c r="H8" s="18" t="n">
        <f aca="false">C8*G8</f>
        <v>0.0102619901741754</v>
      </c>
    </row>
    <row r="9" customFormat="false" ht="13.8" hidden="false" customHeight="false" outlineLevel="0" collapsed="false">
      <c r="A9" s="19"/>
      <c r="B9" s="20" t="str">
        <f aca="false">015_11py_2019!B5</f>
        <v>1</v>
      </c>
      <c r="C9" s="21" t="n">
        <f aca="false">015_11py_2019!F5</f>
        <v>1.72929033749251E-005</v>
      </c>
      <c r="D9" s="22" t="n">
        <f aca="false">B9*C9</f>
        <v>1.72929033749251E-005</v>
      </c>
      <c r="F9" s="22" t="n">
        <f aca="false">B9-$D$6</f>
        <v>-49.5193410944266</v>
      </c>
      <c r="G9" s="23" t="n">
        <f aca="false">F9*F9</f>
        <v>2452.16514242616</v>
      </c>
      <c r="H9" s="24" t="n">
        <f aca="false">C9*G9</f>
        <v>0.0424050548673351</v>
      </c>
    </row>
    <row r="10" customFormat="false" ht="13.8" hidden="false" customHeight="false" outlineLevel="0" collapsed="false">
      <c r="A10" s="19"/>
      <c r="B10" s="20" t="str">
        <f aca="false">015_11py_2019!B6</f>
        <v>2</v>
      </c>
      <c r="C10" s="21" t="n">
        <f aca="false">015_11py_2019!F6</f>
        <v>3.72971290404547E-005</v>
      </c>
      <c r="D10" s="22" t="n">
        <f aca="false">B10*C10</f>
        <v>7.45942580809094E-005</v>
      </c>
      <c r="F10" s="22" t="n">
        <f aca="false">B10-$D$6</f>
        <v>-48.5193410944266</v>
      </c>
      <c r="G10" s="23" t="n">
        <f aca="false">F10*F10</f>
        <v>2354.12646023731</v>
      </c>
      <c r="H10" s="24" t="n">
        <f aca="false">C10*G10</f>
        <v>0.0878021583650198</v>
      </c>
    </row>
    <row r="11" customFormat="false" ht="13.8" hidden="false" customHeight="false" outlineLevel="0" collapsed="false">
      <c r="A11" s="19"/>
      <c r="B11" s="20" t="str">
        <f aca="false">015_11py_2019!B7</f>
        <v>3</v>
      </c>
      <c r="C11" s="21" t="n">
        <f aca="false">015_11py_2019!F7</f>
        <v>6.54127730234458E-005</v>
      </c>
      <c r="D11" s="22" t="n">
        <f aca="false">B11*C11</f>
        <v>0.000196238319070337</v>
      </c>
      <c r="F11" s="22" t="n">
        <f aca="false">B11-$D$6</f>
        <v>-47.5193410944266</v>
      </c>
      <c r="G11" s="23" t="n">
        <f aca="false">F11*F11</f>
        <v>2258.08777804846</v>
      </c>
      <c r="H11" s="24" t="n">
        <f aca="false">C11*G11</f>
        <v>0.147707783292501</v>
      </c>
    </row>
    <row r="12" customFormat="false" ht="13.8" hidden="false" customHeight="false" outlineLevel="0" collapsed="false">
      <c r="A12" s="19"/>
      <c r="B12" s="20" t="str">
        <f aca="false">015_11py_2019!B8</f>
        <v>4</v>
      </c>
      <c r="C12" s="21" t="n">
        <f aca="false">015_11py_2019!F8</f>
        <v>0.000126037229762725</v>
      </c>
      <c r="D12" s="22" t="n">
        <f aca="false">B12*C12</f>
        <v>0.0005041489190509</v>
      </c>
      <c r="F12" s="22" t="n">
        <f aca="false">B12-$D$6</f>
        <v>-46.5193410944266</v>
      </c>
      <c r="G12" s="23" t="n">
        <f aca="false">F12*F12</f>
        <v>2164.0490958596</v>
      </c>
      <c r="H12" s="24" t="n">
        <f aca="false">C12*G12</f>
        <v>0.272750753112674</v>
      </c>
    </row>
    <row r="13" customFormat="false" ht="13.8" hidden="false" customHeight="false" outlineLevel="0" collapsed="false">
      <c r="A13" s="19"/>
      <c r="B13" s="20" t="str">
        <f aca="false">015_11py_2019!B9</f>
        <v>5</v>
      </c>
      <c r="C13" s="21" t="n">
        <f aca="false">015_11py_2019!F9</f>
        <v>0.000195502752005361</v>
      </c>
      <c r="D13" s="22" t="n">
        <f aca="false">B13*C13</f>
        <v>0.000977513760026805</v>
      </c>
      <c r="F13" s="22" t="n">
        <f aca="false">B13-$D$6</f>
        <v>-45.5193410944266</v>
      </c>
      <c r="G13" s="23" t="n">
        <f aca="false">F13*F13</f>
        <v>2072.01041367075</v>
      </c>
      <c r="H13" s="24" t="n">
        <f aca="false">C13*G13</f>
        <v>0.405083738056398</v>
      </c>
    </row>
    <row r="14" customFormat="false" ht="13.8" hidden="false" customHeight="false" outlineLevel="0" collapsed="false">
      <c r="A14" s="19"/>
      <c r="B14" s="20" t="str">
        <f aca="false">015_11py_2019!B10</f>
        <v>6</v>
      </c>
      <c r="C14" s="21" t="n">
        <f aca="false">015_11py_2019!F10</f>
        <v>0.000259093138849591</v>
      </c>
      <c r="D14" s="22" t="n">
        <f aca="false">B14*C14</f>
        <v>0.00155455883309755</v>
      </c>
      <c r="F14" s="22" t="n">
        <f aca="false">B14-$D$6</f>
        <v>-44.5193410944266</v>
      </c>
      <c r="G14" s="23" t="n">
        <f aca="false">F14*F14</f>
        <v>1981.9717314819</v>
      </c>
      <c r="H14" s="24" t="n">
        <f aca="false">C14*G14</f>
        <v>0.513515277020804</v>
      </c>
    </row>
    <row r="15" customFormat="false" ht="13.8" hidden="false" customHeight="false" outlineLevel="0" collapsed="false">
      <c r="A15" s="19"/>
      <c r="B15" s="20" t="str">
        <f aca="false">015_11py_2019!B11</f>
        <v>7</v>
      </c>
      <c r="C15" s="21" t="n">
        <f aca="false">015_11py_2019!F11</f>
        <v>0.000266923371746322</v>
      </c>
      <c r="D15" s="22" t="n">
        <f aca="false">B15*C15</f>
        <v>0.00186846360222425</v>
      </c>
      <c r="F15" s="22" t="n">
        <f aca="false">B15-$D$6</f>
        <v>-43.5193410944266</v>
      </c>
      <c r="G15" s="23" t="n">
        <f aca="false">F15*F15</f>
        <v>1893.93304929304</v>
      </c>
      <c r="H15" s="24" t="n">
        <f aca="false">C15*G15</f>
        <v>0.505534995379093</v>
      </c>
    </row>
    <row r="16" customFormat="false" ht="13.8" hidden="false" customHeight="false" outlineLevel="0" collapsed="false">
      <c r="A16" s="19"/>
      <c r="B16" s="20" t="str">
        <f aca="false">015_11py_2019!B12</f>
        <v>8</v>
      </c>
      <c r="C16" s="21" t="n">
        <f aca="false">015_11py_2019!F12</f>
        <v>0.000246949832259972</v>
      </c>
      <c r="D16" s="22" t="n">
        <f aca="false">B16*C16</f>
        <v>0.00197559865807978</v>
      </c>
      <c r="F16" s="22" t="n">
        <f aca="false">B16-$D$6</f>
        <v>-42.5193410944266</v>
      </c>
      <c r="G16" s="23" t="n">
        <f aca="false">F16*F16</f>
        <v>1807.89436710419</v>
      </c>
      <c r="H16" s="24" t="n">
        <f aca="false">C16*G16</f>
        <v>0.446459210700128</v>
      </c>
    </row>
    <row r="17" customFormat="false" ht="13.8" hidden="false" customHeight="false" outlineLevel="0" collapsed="false">
      <c r="A17" s="19"/>
      <c r="B17" s="20" t="str">
        <f aca="false">015_11py_2019!B13</f>
        <v>9</v>
      </c>
      <c r="C17" s="21" t="n">
        <f aca="false">015_11py_2019!F13</f>
        <v>0.000244299953012849</v>
      </c>
      <c r="D17" s="22" t="n">
        <f aca="false">B17*C17</f>
        <v>0.00219869957711564</v>
      </c>
      <c r="F17" s="22" t="n">
        <f aca="false">B17-$D$6</f>
        <v>-41.5193410944266</v>
      </c>
      <c r="G17" s="23" t="n">
        <f aca="false">F17*F17</f>
        <v>1723.85568491534</v>
      </c>
      <c r="H17" s="24" t="n">
        <f aca="false">C17*G17</f>
        <v>0.42113786282575</v>
      </c>
    </row>
    <row r="18" customFormat="false" ht="13.8" hidden="false" customHeight="false" outlineLevel="0" collapsed="false">
      <c r="A18" s="19"/>
      <c r="B18" s="20" t="str">
        <f aca="false">015_11py_2019!B14</f>
        <v>10</v>
      </c>
      <c r="C18" s="21" t="n">
        <f aca="false">015_11py_2019!F14</f>
        <v>0.000238612212712114</v>
      </c>
      <c r="D18" s="22" t="n">
        <f aca="false">B18*C18</f>
        <v>0.00238612212712114</v>
      </c>
      <c r="F18" s="22" t="n">
        <f aca="false">B18-$D$6</f>
        <v>-40.5193410944266</v>
      </c>
      <c r="G18" s="23" t="n">
        <f aca="false">F18*F18</f>
        <v>1641.81700272649</v>
      </c>
      <c r="H18" s="24" t="n">
        <f aca="false">C18*G18</f>
        <v>0.391757587888938</v>
      </c>
    </row>
    <row r="19" customFormat="false" ht="13.8" hidden="false" customHeight="false" outlineLevel="0" collapsed="false">
      <c r="A19" s="19"/>
      <c r="B19" s="20" t="str">
        <f aca="false">015_11py_2019!B15</f>
        <v>11</v>
      </c>
      <c r="C19" s="21" t="n">
        <f aca="false">015_11py_2019!F15</f>
        <v>0.000239526719166879</v>
      </c>
      <c r="D19" s="22" t="n">
        <f aca="false">B19*C19</f>
        <v>0.00263479391083567</v>
      </c>
      <c r="F19" s="22" t="n">
        <f aca="false">B19-$D$6</f>
        <v>-39.5193410944266</v>
      </c>
      <c r="G19" s="23" t="n">
        <f aca="false">F19*F19</f>
        <v>1561.77832053763</v>
      </c>
      <c r="H19" s="24" t="n">
        <f aca="false">C19*G19</f>
        <v>0.374087637184337</v>
      </c>
    </row>
    <row r="20" customFormat="false" ht="13.8" hidden="false" customHeight="false" outlineLevel="0" collapsed="false">
      <c r="A20" s="19"/>
      <c r="B20" s="20" t="str">
        <f aca="false">015_11py_2019!B16</f>
        <v>12</v>
      </c>
      <c r="C20" s="21" t="n">
        <f aca="false">015_11py_2019!F16</f>
        <v>0.000242849485445838</v>
      </c>
      <c r="D20" s="22" t="n">
        <f aca="false">B20*C20</f>
        <v>0.00291419382535006</v>
      </c>
      <c r="F20" s="22" t="n">
        <f aca="false">B20-$D$6</f>
        <v>-38.5193410944266</v>
      </c>
      <c r="G20" s="23" t="n">
        <f aca="false">F20*F20</f>
        <v>1483.73963834878</v>
      </c>
      <c r="H20" s="24" t="n">
        <f aca="false">C20*G20</f>
        <v>0.360325407708595</v>
      </c>
    </row>
    <row r="21" customFormat="false" ht="13.8" hidden="false" customHeight="false" outlineLevel="0" collapsed="false">
      <c r="A21" s="19"/>
      <c r="B21" s="20" t="str">
        <f aca="false">015_11py_2019!B17</f>
        <v>13</v>
      </c>
      <c r="C21" s="21" t="n">
        <f aca="false">015_11py_2019!F17</f>
        <v>0.000256282486289383</v>
      </c>
      <c r="D21" s="22" t="n">
        <f aca="false">B21*C21</f>
        <v>0.00333167232176198</v>
      </c>
      <c r="F21" s="22" t="n">
        <f aca="false">B21-$D$6</f>
        <v>-37.5193410944266</v>
      </c>
      <c r="G21" s="23" t="n">
        <f aca="false">F21*F21</f>
        <v>1407.70095615993</v>
      </c>
      <c r="H21" s="24" t="n">
        <f aca="false">C21*G21</f>
        <v>0.360769100996607</v>
      </c>
    </row>
    <row r="22" customFormat="false" ht="13.8" hidden="false" customHeight="false" outlineLevel="0" collapsed="false">
      <c r="A22" s="19"/>
      <c r="B22" s="20" t="str">
        <f aca="false">015_11py_2019!B18</f>
        <v>14</v>
      </c>
      <c r="C22" s="21" t="n">
        <f aca="false">015_11py_2019!F18</f>
        <v>0.000294131215525627</v>
      </c>
      <c r="D22" s="22" t="n">
        <f aca="false">B22*C22</f>
        <v>0.00411783701735878</v>
      </c>
      <c r="F22" s="22" t="n">
        <f aca="false">B22-$D$6</f>
        <v>-36.5193410944266</v>
      </c>
      <c r="G22" s="23" t="n">
        <f aca="false">F22*F22</f>
        <v>1333.66227397107</v>
      </c>
      <c r="H22" s="24" t="n">
        <f aca="false">C22*G22</f>
        <v>0.392271705743783</v>
      </c>
    </row>
    <row r="23" customFormat="false" ht="13.8" hidden="false" customHeight="false" outlineLevel="0" collapsed="false">
      <c r="A23" s="19"/>
      <c r="B23" s="20" t="str">
        <f aca="false">015_11py_2019!B19</f>
        <v>15</v>
      </c>
      <c r="C23" s="21" t="n">
        <f aca="false">015_11py_2019!F19</f>
        <v>0.000411802869774205</v>
      </c>
      <c r="D23" s="22" t="n">
        <f aca="false">B23*C23</f>
        <v>0.00617704304661307</v>
      </c>
      <c r="F23" s="22" t="n">
        <f aca="false">B23-$D$6</f>
        <v>-35.5193410944266</v>
      </c>
      <c r="G23" s="23" t="n">
        <f aca="false">F23*F23</f>
        <v>1261.62359178222</v>
      </c>
      <c r="H23" s="24" t="n">
        <f aca="false">C23*G23</f>
        <v>0.519540215670758</v>
      </c>
    </row>
    <row r="24" customFormat="false" ht="13.8" hidden="false" customHeight="false" outlineLevel="0" collapsed="false">
      <c r="A24" s="19"/>
      <c r="B24" s="20" t="str">
        <f aca="false">015_11py_2019!B20</f>
        <v>16</v>
      </c>
      <c r="C24" s="21" t="n">
        <f aca="false">015_11py_2019!F20</f>
        <v>0.000731008537192773</v>
      </c>
      <c r="D24" s="22" t="n">
        <f aca="false">B24*C24</f>
        <v>0.0116961365950844</v>
      </c>
      <c r="F24" s="22" t="n">
        <f aca="false">B24-$D$6</f>
        <v>-34.5193410944266</v>
      </c>
      <c r="G24" s="23" t="n">
        <f aca="false">F24*F24</f>
        <v>1191.58490959337</v>
      </c>
      <c r="H24" s="24" t="n">
        <f aca="false">C24*G24</f>
        <v>0.87105874170283</v>
      </c>
    </row>
    <row r="25" customFormat="false" ht="13.8" hidden="false" customHeight="false" outlineLevel="0" collapsed="false">
      <c r="A25" s="19"/>
      <c r="B25" s="20" t="str">
        <f aca="false">015_11py_2019!B21</f>
        <v>17</v>
      </c>
      <c r="C25" s="21" t="n">
        <f aca="false">015_11py_2019!F21</f>
        <v>0.00125911799011321</v>
      </c>
      <c r="D25" s="22" t="n">
        <f aca="false">B25*C25</f>
        <v>0.0214050058319246</v>
      </c>
      <c r="F25" s="22" t="n">
        <f aca="false">B25-$D$6</f>
        <v>-33.5193410944266</v>
      </c>
      <c r="G25" s="23" t="n">
        <f aca="false">F25*F25</f>
        <v>1123.54622740451</v>
      </c>
      <c r="H25" s="24" t="n">
        <f aca="false">C25*G25</f>
        <v>1.41467726764885</v>
      </c>
    </row>
    <row r="26" customFormat="false" ht="13.8" hidden="false" customHeight="false" outlineLevel="0" collapsed="false">
      <c r="A26" s="19"/>
      <c r="B26" s="20" t="str">
        <f aca="false">015_11py_2019!B22</f>
        <v>18</v>
      </c>
      <c r="C26" s="21" t="n">
        <f aca="false">015_11py_2019!F22</f>
        <v>0.0024198104271884</v>
      </c>
      <c r="D26" s="22" t="n">
        <f aca="false">B26*C26</f>
        <v>0.0435565876893912</v>
      </c>
      <c r="F26" s="22" t="n">
        <f aca="false">B26-$D$6</f>
        <v>-32.5193410944266</v>
      </c>
      <c r="G26" s="23" t="n">
        <f aca="false">F26*F26</f>
        <v>1057.50754521566</v>
      </c>
      <c r="H26" s="24" t="n">
        <f aca="false">C26*G26</f>
        <v>2.55896778474326</v>
      </c>
    </row>
    <row r="27" customFormat="false" ht="13.8" hidden="false" customHeight="false" outlineLevel="0" collapsed="false">
      <c r="A27" s="19"/>
      <c r="B27" s="20" t="str">
        <f aca="false">015_11py_2019!B23</f>
        <v>19</v>
      </c>
      <c r="C27" s="21" t="n">
        <f aca="false">015_11py_2019!F23</f>
        <v>0.00449675485280761</v>
      </c>
      <c r="D27" s="22" t="n">
        <f aca="false">B27*C27</f>
        <v>0.0854383422033446</v>
      </c>
      <c r="F27" s="22" t="n">
        <f aca="false">B27-$D$6</f>
        <v>-31.5193410944266</v>
      </c>
      <c r="G27" s="23" t="n">
        <f aca="false">F27*F27</f>
        <v>993.468863026807</v>
      </c>
      <c r="H27" s="24" t="n">
        <f aca="false">C27*G27</f>
        <v>4.46738593092905</v>
      </c>
    </row>
    <row r="28" customFormat="false" ht="13.8" hidden="false" customHeight="false" outlineLevel="0" collapsed="false">
      <c r="A28" s="19"/>
      <c r="B28" s="20" t="str">
        <f aca="false">015_11py_2019!B24</f>
        <v>20</v>
      </c>
      <c r="C28" s="21" t="n">
        <f aca="false">015_11py_2019!F24</f>
        <v>0.00576226002135285</v>
      </c>
      <c r="D28" s="22" t="n">
        <f aca="false">B28*C28</f>
        <v>0.115245200427057</v>
      </c>
      <c r="F28" s="22" t="n">
        <f aca="false">B28-$D$6</f>
        <v>-30.5193410944266</v>
      </c>
      <c r="G28" s="23" t="n">
        <f aca="false">F28*F28</f>
        <v>931.430180837954</v>
      </c>
      <c r="H28" s="24" t="n">
        <f aca="false">C28*G28</f>
        <v>5.367142893724</v>
      </c>
    </row>
    <row r="29" customFormat="false" ht="13.8" hidden="false" customHeight="false" outlineLevel="0" collapsed="false">
      <c r="A29" s="19"/>
      <c r="B29" s="20" t="str">
        <f aca="false">015_11py_2019!B25</f>
        <v>21</v>
      </c>
      <c r="C29" s="21" t="n">
        <f aca="false">015_11py_2019!F25</f>
        <v>0.00702176642621892</v>
      </c>
      <c r="D29" s="22" t="n">
        <f aca="false">B29*C29</f>
        <v>0.147457094950597</v>
      </c>
      <c r="F29" s="22" t="n">
        <f aca="false">B29-$D$6</f>
        <v>-29.5193410944266</v>
      </c>
      <c r="G29" s="23" t="n">
        <f aca="false">F29*F29</f>
        <v>871.391498649101</v>
      </c>
      <c r="H29" s="24" t="n">
        <f aca="false">C29*G29</f>
        <v>6.11870756930685</v>
      </c>
    </row>
    <row r="30" customFormat="false" ht="13.8" hidden="false" customHeight="false" outlineLevel="0" collapsed="false">
      <c r="A30" s="19"/>
      <c r="B30" s="20" t="str">
        <f aca="false">015_11py_2019!B26</f>
        <v>22</v>
      </c>
      <c r="C30" s="21" t="n">
        <f aca="false">015_11py_2019!F26</f>
        <v>0.00802673338692386</v>
      </c>
      <c r="D30" s="22" t="n">
        <f aca="false">B30*C30</f>
        <v>0.176588134512325</v>
      </c>
      <c r="F30" s="22" t="n">
        <f aca="false">B30-$D$6</f>
        <v>-28.5193410944266</v>
      </c>
      <c r="G30" s="23" t="n">
        <f aca="false">F30*F30</f>
        <v>813.352816460248</v>
      </c>
      <c r="H30" s="24" t="n">
        <f aca="false">C30*G30</f>
        <v>6.52856620723003</v>
      </c>
    </row>
    <row r="31" customFormat="false" ht="13.8" hidden="false" customHeight="false" outlineLevel="0" collapsed="false">
      <c r="A31" s="19"/>
      <c r="B31" s="20" t="str">
        <f aca="false">015_11py_2019!B27</f>
        <v>23</v>
      </c>
      <c r="C31" s="21" t="n">
        <f aca="false">015_11py_2019!F27</f>
        <v>0.00880272401045403</v>
      </c>
      <c r="D31" s="22" t="n">
        <f aca="false">B31*C31</f>
        <v>0.202462652240443</v>
      </c>
      <c r="F31" s="22" t="n">
        <f aca="false">B31-$D$6</f>
        <v>-27.5193410944266</v>
      </c>
      <c r="G31" s="23" t="n">
        <f aca="false">F31*F31</f>
        <v>757.314134271395</v>
      </c>
      <c r="H31" s="24" t="n">
        <f aca="false">C31*G31</f>
        <v>6.66642731320701</v>
      </c>
    </row>
    <row r="32" customFormat="false" ht="13.8" hidden="false" customHeight="false" outlineLevel="0" collapsed="false">
      <c r="A32" s="19"/>
      <c r="B32" s="20" t="str">
        <f aca="false">015_11py_2019!B28</f>
        <v>24</v>
      </c>
      <c r="C32" s="21" t="n">
        <f aca="false">015_11py_2019!F28</f>
        <v>0.00997359725235384</v>
      </c>
      <c r="D32" s="22" t="n">
        <f aca="false">B32*C32</f>
        <v>0.239366334056492</v>
      </c>
      <c r="F32" s="22" t="n">
        <f aca="false">B32-$D$6</f>
        <v>-26.5193410944266</v>
      </c>
      <c r="G32" s="23" t="n">
        <f aca="false">F32*F32</f>
        <v>703.275452082542</v>
      </c>
      <c r="H32" s="24" t="n">
        <f aca="false">C32*G32</f>
        <v>7.01418611653834</v>
      </c>
    </row>
    <row r="33" customFormat="false" ht="13.8" hidden="false" customHeight="false" outlineLevel="0" collapsed="false">
      <c r="A33" s="19"/>
      <c r="B33" s="20" t="str">
        <f aca="false">015_11py_2019!B29</f>
        <v>25</v>
      </c>
      <c r="C33" s="21" t="n">
        <f aca="false">015_11py_2019!F29</f>
        <v>0.0113026718584399</v>
      </c>
      <c r="D33" s="22" t="n">
        <f aca="false">B33*C33</f>
        <v>0.282566796460997</v>
      </c>
      <c r="F33" s="22" t="n">
        <f aca="false">B33-$D$6</f>
        <v>-25.5193410944266</v>
      </c>
      <c r="G33" s="23" t="n">
        <f aca="false">F33*F33</f>
        <v>651.236769893688</v>
      </c>
      <c r="H33" s="24" t="n">
        <f aca="false">C33*G33</f>
        <v>7.36071551225869</v>
      </c>
    </row>
    <row r="34" customFormat="false" ht="13.8" hidden="false" customHeight="false" outlineLevel="0" collapsed="false">
      <c r="A34" s="19"/>
      <c r="B34" s="20" t="str">
        <f aca="false">015_11py_2019!B30</f>
        <v>26</v>
      </c>
      <c r="C34" s="21" t="n">
        <f aca="false">015_11py_2019!F30</f>
        <v>0.0122141277995144</v>
      </c>
      <c r="D34" s="22" t="n">
        <f aca="false">B34*C34</f>
        <v>0.317567322787374</v>
      </c>
      <c r="F34" s="22" t="n">
        <f aca="false">B34-$D$6</f>
        <v>-24.5193410944266</v>
      </c>
      <c r="G34" s="23" t="n">
        <f aca="false">F34*F34</f>
        <v>601.198087704835</v>
      </c>
      <c r="H34" s="24" t="n">
        <f aca="false">C34*G34</f>
        <v>7.34311027605053</v>
      </c>
    </row>
    <row r="35" customFormat="false" ht="13.8" hidden="false" customHeight="false" outlineLevel="0" collapsed="false">
      <c r="A35" s="19"/>
      <c r="B35" s="20" t="str">
        <f aca="false">015_11py_2019!B31</f>
        <v>27</v>
      </c>
      <c r="C35" s="21" t="n">
        <f aca="false">015_11py_2019!F31</f>
        <v>0.0134512366864656</v>
      </c>
      <c r="D35" s="22" t="n">
        <f aca="false">B35*C35</f>
        <v>0.363183390534571</v>
      </c>
      <c r="F35" s="22" t="n">
        <f aca="false">B35-$D$6</f>
        <v>-23.5193410944266</v>
      </c>
      <c r="G35" s="23" t="n">
        <f aca="false">F35*F35</f>
        <v>553.159405515982</v>
      </c>
      <c r="H35" s="24" t="n">
        <f aca="false">C35*G35</f>
        <v>7.44067808894008</v>
      </c>
    </row>
    <row r="36" customFormat="false" ht="13.8" hidden="false" customHeight="false" outlineLevel="0" collapsed="false">
      <c r="A36" s="19"/>
      <c r="B36" s="20" t="str">
        <f aca="false">015_11py_2019!B32</f>
        <v>28</v>
      </c>
      <c r="C36" s="21" t="n">
        <f aca="false">015_11py_2019!F32</f>
        <v>0.014025852347189</v>
      </c>
      <c r="D36" s="22" t="n">
        <f aca="false">B36*C36</f>
        <v>0.392723865721292</v>
      </c>
      <c r="F36" s="22" t="n">
        <f aca="false">B36-$D$6</f>
        <v>-22.5193410944266</v>
      </c>
      <c r="G36" s="23" t="n">
        <f aca="false">F36*F36</f>
        <v>507.120723327129</v>
      </c>
      <c r="H36" s="24" t="n">
        <f aca="false">C36*G36</f>
        <v>7.112800387586</v>
      </c>
    </row>
    <row r="37" customFormat="false" ht="13.8" hidden="false" customHeight="false" outlineLevel="0" collapsed="false">
      <c r="A37" s="19"/>
      <c r="B37" s="20" t="str">
        <f aca="false">015_11py_2019!B33</f>
        <v>29</v>
      </c>
      <c r="C37" s="21" t="n">
        <f aca="false">015_11py_2019!F33</f>
        <v>0.0148252833681084</v>
      </c>
      <c r="D37" s="22" t="n">
        <f aca="false">B37*C37</f>
        <v>0.429933217675144</v>
      </c>
      <c r="F37" s="22" t="n">
        <f aca="false">B37-$D$6</f>
        <v>-21.5193410944266</v>
      </c>
      <c r="G37" s="23" t="n">
        <f aca="false">F37*F37</f>
        <v>463.082041138276</v>
      </c>
      <c r="H37" s="24" t="n">
        <f aca="false">C37*G37</f>
        <v>6.86532248255697</v>
      </c>
    </row>
    <row r="38" customFormat="false" ht="13.8" hidden="false" customHeight="false" outlineLevel="0" collapsed="false">
      <c r="A38" s="19"/>
      <c r="B38" s="20" t="str">
        <f aca="false">015_11py_2019!B34</f>
        <v>30</v>
      </c>
      <c r="C38" s="21" t="n">
        <f aca="false">015_11py_2019!F34</f>
        <v>0.0151048063277513</v>
      </c>
      <c r="D38" s="22" t="n">
        <f aca="false">B38*C38</f>
        <v>0.453144189832539</v>
      </c>
      <c r="F38" s="22" t="n">
        <f aca="false">B38-$D$6</f>
        <v>-20.5193410944266</v>
      </c>
      <c r="G38" s="23" t="n">
        <f aca="false">F38*F38</f>
        <v>421.043358949423</v>
      </c>
      <c r="H38" s="24" t="n">
        <f aca="false">C38*G38</f>
        <v>6.3597783925169</v>
      </c>
    </row>
    <row r="39" customFormat="false" ht="13.8" hidden="false" customHeight="false" outlineLevel="0" collapsed="false">
      <c r="A39" s="19"/>
      <c r="B39" s="20" t="str">
        <f aca="false">015_11py_2019!B35</f>
        <v>31</v>
      </c>
      <c r="C39" s="21" t="n">
        <f aca="false">015_11py_2019!F35</f>
        <v>0.0156542786362577</v>
      </c>
      <c r="D39" s="22" t="n">
        <f aca="false">B39*C39</f>
        <v>0.485282637723989</v>
      </c>
      <c r="F39" s="22" t="n">
        <f aca="false">B39-$D$6</f>
        <v>-19.5193410944266</v>
      </c>
      <c r="G39" s="23" t="n">
        <f aca="false">F39*F39</f>
        <v>381.00467676057</v>
      </c>
      <c r="H39" s="24" t="n">
        <f aca="false">C39*G39</f>
        <v>5.96435337172726</v>
      </c>
    </row>
    <row r="40" customFormat="false" ht="13.8" hidden="false" customHeight="false" outlineLevel="0" collapsed="false">
      <c r="A40" s="19"/>
      <c r="B40" s="20" t="str">
        <f aca="false">015_11py_2019!B36</f>
        <v>32</v>
      </c>
      <c r="C40" s="21" t="n">
        <f aca="false">015_11py_2019!F36</f>
        <v>0.0153632246357282</v>
      </c>
      <c r="D40" s="22" t="n">
        <f aca="false">B40*C40</f>
        <v>0.491623188343302</v>
      </c>
      <c r="F40" s="22" t="n">
        <f aca="false">B40-$D$6</f>
        <v>-18.5193410944266</v>
      </c>
      <c r="G40" s="23" t="n">
        <f aca="false">F40*F40</f>
        <v>342.965994571716</v>
      </c>
      <c r="H40" s="24" t="n">
        <f aca="false">C40*G40</f>
        <v>5.26906361702122</v>
      </c>
    </row>
    <row r="41" customFormat="false" ht="13.8" hidden="false" customHeight="false" outlineLevel="0" collapsed="false">
      <c r="A41" s="19"/>
      <c r="B41" s="20" t="str">
        <f aca="false">015_11py_2019!B37</f>
        <v>33</v>
      </c>
      <c r="C41" s="21" t="n">
        <f aca="false">015_11py_2019!F37</f>
        <v>0.0160863419034202</v>
      </c>
      <c r="D41" s="22" t="n">
        <f aca="false">B41*C41</f>
        <v>0.530849282812867</v>
      </c>
      <c r="F41" s="22" t="n">
        <f aca="false">B41-$D$6</f>
        <v>-17.5193410944266</v>
      </c>
      <c r="G41" s="23" t="n">
        <f aca="false">F41*F41</f>
        <v>306.927312382863</v>
      </c>
      <c r="H41" s="24" t="n">
        <f aca="false">C41*G41</f>
        <v>4.9373376864886</v>
      </c>
    </row>
    <row r="42" customFormat="false" ht="13.8" hidden="false" customHeight="false" outlineLevel="0" collapsed="false">
      <c r="A42" s="19"/>
      <c r="B42" s="20" t="str">
        <f aca="false">015_11py_2019!B38</f>
        <v>34</v>
      </c>
      <c r="C42" s="21" t="n">
        <f aca="false">015_11py_2019!F38</f>
        <v>0.0168305904710697</v>
      </c>
      <c r="D42" s="22" t="n">
        <f aca="false">B42*C42</f>
        <v>0.57224007601637</v>
      </c>
      <c r="F42" s="22" t="n">
        <f aca="false">B42-$D$6</f>
        <v>-16.5193410944266</v>
      </c>
      <c r="G42" s="23" t="n">
        <f aca="false">F42*F42</f>
        <v>272.88863019401</v>
      </c>
      <c r="H42" s="24" t="n">
        <f aca="false">C42*G42</f>
        <v>4.59287677900657</v>
      </c>
    </row>
    <row r="43" customFormat="false" ht="13.8" hidden="false" customHeight="false" outlineLevel="0" collapsed="false">
      <c r="A43" s="19"/>
      <c r="B43" s="20" t="str">
        <f aca="false">015_11py_2019!B39</f>
        <v>35</v>
      </c>
      <c r="C43" s="21" t="n">
        <f aca="false">015_11py_2019!F39</f>
        <v>0.017884368495902</v>
      </c>
      <c r="D43" s="22" t="n">
        <f aca="false">B43*C43</f>
        <v>0.62595289735657</v>
      </c>
      <c r="F43" s="22" t="n">
        <f aca="false">B43-$D$6</f>
        <v>-15.5193410944266</v>
      </c>
      <c r="G43" s="23" t="n">
        <f aca="false">F43*F43</f>
        <v>240.849948005157</v>
      </c>
      <c r="H43" s="24" t="n">
        <f aca="false">C43*G43</f>
        <v>4.30744922234307</v>
      </c>
    </row>
    <row r="44" customFormat="false" ht="13.8" hidden="false" customHeight="false" outlineLevel="0" collapsed="false">
      <c r="A44" s="19"/>
      <c r="B44" s="20" t="str">
        <f aca="false">015_11py_2019!B40</f>
        <v>36</v>
      </c>
      <c r="C44" s="21" t="n">
        <f aca="false">015_11py_2019!F40</f>
        <v>0.0186926749706373</v>
      </c>
      <c r="D44" s="22" t="n">
        <f aca="false">B44*C44</f>
        <v>0.672936298942943</v>
      </c>
      <c r="F44" s="22" t="n">
        <f aca="false">B44-$D$6</f>
        <v>-14.5193410944266</v>
      </c>
      <c r="G44" s="23" t="n">
        <f aca="false">F44*F44</f>
        <v>210.811265816304</v>
      </c>
      <c r="H44" s="24" t="n">
        <f aca="false">C44*G44</f>
        <v>3.94062647205279</v>
      </c>
    </row>
    <row r="45" customFormat="false" ht="13.8" hidden="false" customHeight="false" outlineLevel="0" collapsed="false">
      <c r="A45" s="19"/>
      <c r="B45" s="20" t="str">
        <f aca="false">015_11py_2019!B41</f>
        <v>37</v>
      </c>
      <c r="C45" s="21" t="n">
        <f aca="false">015_11py_2019!F41</f>
        <v>0.0190665389434648</v>
      </c>
      <c r="D45" s="22" t="n">
        <f aca="false">B45*C45</f>
        <v>0.705461940908198</v>
      </c>
      <c r="F45" s="22" t="n">
        <f aca="false">B45-$D$6</f>
        <v>-13.5193410944266</v>
      </c>
      <c r="G45" s="23" t="n">
        <f aca="false">F45*F45</f>
        <v>182.772583627451</v>
      </c>
      <c r="H45" s="24" t="n">
        <f aca="false">C45*G45</f>
        <v>3.48484058353047</v>
      </c>
    </row>
    <row r="46" customFormat="false" ht="13.8" hidden="false" customHeight="false" outlineLevel="0" collapsed="false">
      <c r="A46" s="19"/>
      <c r="B46" s="20" t="str">
        <f aca="false">015_11py_2019!B42</f>
        <v>38</v>
      </c>
      <c r="C46" s="21" t="n">
        <f aca="false">015_11py_2019!F42</f>
        <v>0.0186069977535023</v>
      </c>
      <c r="D46" s="22" t="n">
        <f aca="false">B46*C46</f>
        <v>0.707065914633087</v>
      </c>
      <c r="F46" s="22" t="n">
        <f aca="false">B46-$D$6</f>
        <v>-12.5193410944266</v>
      </c>
      <c r="G46" s="23" t="n">
        <f aca="false">F46*F46</f>
        <v>156.733901438598</v>
      </c>
      <c r="H46" s="24" t="n">
        <f aca="false">C46*G46</f>
        <v>2.91634735196564</v>
      </c>
    </row>
    <row r="47" customFormat="false" ht="13.8" hidden="false" customHeight="false" outlineLevel="0" collapsed="false">
      <c r="A47" s="19"/>
      <c r="B47" s="20" t="str">
        <f aca="false">015_11py_2019!B43</f>
        <v>39</v>
      </c>
      <c r="C47" s="21" t="n">
        <f aca="false">015_11py_2019!F43</f>
        <v>0.0188026171978107</v>
      </c>
      <c r="D47" s="22" t="n">
        <f aca="false">B47*C47</f>
        <v>0.733302070714617</v>
      </c>
      <c r="F47" s="22" t="n">
        <f aca="false">B47-$D$6</f>
        <v>-11.5193410944266</v>
      </c>
      <c r="G47" s="23" t="n">
        <f aca="false">F47*F47</f>
        <v>132.695219249745</v>
      </c>
      <c r="H47" s="24" t="n">
        <f aca="false">C47*G47</f>
        <v>2.49501741153251</v>
      </c>
    </row>
    <row r="48" customFormat="false" ht="13.8" hidden="false" customHeight="false" outlineLevel="0" collapsed="false">
      <c r="A48" s="19"/>
      <c r="B48" s="20" t="str">
        <f aca="false">015_11py_2019!B44</f>
        <v>40</v>
      </c>
      <c r="C48" s="21" t="n">
        <f aca="false">015_11py_2019!F44</f>
        <v>0.0192772425135777</v>
      </c>
      <c r="D48" s="22" t="n">
        <f aca="false">B48*C48</f>
        <v>0.771089700543108</v>
      </c>
      <c r="F48" s="22" t="n">
        <f aca="false">B48-$D$6</f>
        <v>-10.5193410944266</v>
      </c>
      <c r="G48" s="23" t="n">
        <f aca="false">F48*F48</f>
        <v>110.656537060892</v>
      </c>
      <c r="H48" s="24" t="n">
        <f aca="false">C48*G48</f>
        <v>2.1331529006355</v>
      </c>
    </row>
    <row r="49" customFormat="false" ht="13.8" hidden="false" customHeight="false" outlineLevel="0" collapsed="false">
      <c r="A49" s="19"/>
      <c r="B49" s="20" t="str">
        <f aca="false">015_11py_2019!B45</f>
        <v>41</v>
      </c>
      <c r="C49" s="21" t="n">
        <f aca="false">015_11py_2019!F45</f>
        <v>0.0196274237008922</v>
      </c>
      <c r="D49" s="22" t="n">
        <f aca="false">B49*C49</f>
        <v>0.80472437173658</v>
      </c>
      <c r="F49" s="22" t="n">
        <f aca="false">B49-$D$6</f>
        <v>-9.51934109442657</v>
      </c>
      <c r="G49" s="23" t="n">
        <f aca="false">F49*F49</f>
        <v>90.6178548720384</v>
      </c>
      <c r="H49" s="24" t="n">
        <f aca="false">C49*G49</f>
        <v>1.77859503243946</v>
      </c>
    </row>
    <row r="50" customFormat="false" ht="13.8" hidden="false" customHeight="false" outlineLevel="0" collapsed="false">
      <c r="A50" s="19"/>
      <c r="B50" s="20" t="str">
        <f aca="false">015_11py_2019!B46</f>
        <v>42</v>
      </c>
      <c r="C50" s="21" t="n">
        <f aca="false">015_11py_2019!F46</f>
        <v>0.0200576174614051</v>
      </c>
      <c r="D50" s="22" t="n">
        <f aca="false">B50*C50</f>
        <v>0.842419933379014</v>
      </c>
      <c r="F50" s="22" t="n">
        <f aca="false">B50-$D$6</f>
        <v>-8.51934109442657</v>
      </c>
      <c r="G50" s="23" t="n">
        <f aca="false">F50*F50</f>
        <v>72.5791726831852</v>
      </c>
      <c r="H50" s="24" t="n">
        <f aca="false">C50*G50</f>
        <v>1.45576528134459</v>
      </c>
    </row>
    <row r="51" customFormat="false" ht="13.8" hidden="false" customHeight="false" outlineLevel="0" collapsed="false">
      <c r="A51" s="19"/>
      <c r="B51" s="20" t="str">
        <f aca="false">015_11py_2019!B47</f>
        <v>43</v>
      </c>
      <c r="C51" s="21" t="n">
        <f aca="false">015_11py_2019!F47</f>
        <v>0.0205211049752979</v>
      </c>
      <c r="D51" s="22" t="n">
        <f aca="false">B51*C51</f>
        <v>0.88240751393781</v>
      </c>
      <c r="F51" s="22" t="n">
        <f aca="false">B51-$D$6</f>
        <v>-7.51934109442657</v>
      </c>
      <c r="G51" s="23" t="n">
        <f aca="false">F51*F51</f>
        <v>56.5404904943321</v>
      </c>
      <c r="H51" s="24" t="n">
        <f aca="false">C51*G51</f>
        <v>1.16027334078902</v>
      </c>
    </row>
    <row r="52" customFormat="false" ht="13.8" hidden="false" customHeight="false" outlineLevel="0" collapsed="false">
      <c r="A52" s="19"/>
      <c r="B52" s="20" t="str">
        <f aca="false">015_11py_2019!B48</f>
        <v>44</v>
      </c>
      <c r="C52" s="21" t="n">
        <f aca="false">015_11py_2019!F48</f>
        <v>0.0204387591038487</v>
      </c>
      <c r="D52" s="22" t="n">
        <f aca="false">B52*C52</f>
        <v>0.899305400569343</v>
      </c>
      <c r="F52" s="22" t="n">
        <f aca="false">B52-$D$6</f>
        <v>-6.51934109442657</v>
      </c>
      <c r="G52" s="23" t="n">
        <f aca="false">F52*F52</f>
        <v>42.501808305479</v>
      </c>
      <c r="H52" s="24" t="n">
        <f aca="false">C52*G52</f>
        <v>0.86868422143364</v>
      </c>
    </row>
    <row r="53" customFormat="false" ht="13.8" hidden="false" customHeight="false" outlineLevel="0" collapsed="false">
      <c r="A53" s="19"/>
      <c r="B53" s="20" t="str">
        <f aca="false">015_11py_2019!B49</f>
        <v>45</v>
      </c>
      <c r="C53" s="21" t="n">
        <f aca="false">015_11py_2019!F49</f>
        <v>0.0196071890947384</v>
      </c>
      <c r="D53" s="22" t="n">
        <f aca="false">B53*C53</f>
        <v>0.882323509263228</v>
      </c>
      <c r="F53" s="22" t="n">
        <f aca="false">B53-$D$6</f>
        <v>-5.51934109442657</v>
      </c>
      <c r="G53" s="23" t="n">
        <f aca="false">F53*F53</f>
        <v>30.4631261166258</v>
      </c>
      <c r="H53" s="24" t="n">
        <f aca="false">C53*G53</f>
        <v>0.597296274185547</v>
      </c>
    </row>
    <row r="54" customFormat="false" ht="13.8" hidden="false" customHeight="false" outlineLevel="0" collapsed="false">
      <c r="A54" s="19"/>
      <c r="B54" s="20" t="str">
        <f aca="false">015_11py_2019!B50</f>
        <v>46</v>
      </c>
      <c r="C54" s="21" t="n">
        <f aca="false">015_11py_2019!F50</f>
        <v>0.017434124034255</v>
      </c>
      <c r="D54" s="22" t="n">
        <f aca="false">B54*C54</f>
        <v>0.80196970557573</v>
      </c>
      <c r="F54" s="22" t="n">
        <f aca="false">B54-$D$6</f>
        <v>-4.51934109442657</v>
      </c>
      <c r="G54" s="23" t="n">
        <f aca="false">F54*F54</f>
        <v>20.4244439277727</v>
      </c>
      <c r="H54" s="24" t="n">
        <f aca="false">C54*G54</f>
        <v>0.356082288767476</v>
      </c>
    </row>
    <row r="55" customFormat="false" ht="13.8" hidden="false" customHeight="false" outlineLevel="0" collapsed="false">
      <c r="A55" s="19"/>
      <c r="B55" s="20" t="str">
        <f aca="false">015_11py_2019!B51</f>
        <v>47</v>
      </c>
      <c r="C55" s="21" t="n">
        <f aca="false">015_11py_2019!F51</f>
        <v>0.0183247587621725</v>
      </c>
      <c r="D55" s="22" t="n">
        <f aca="false">B55*C55</f>
        <v>0.861263661822107</v>
      </c>
      <c r="F55" s="22" t="n">
        <f aca="false">B55-$D$6</f>
        <v>-3.51934109442656</v>
      </c>
      <c r="G55" s="23" t="n">
        <f aca="false">F55*F55</f>
        <v>12.3857617389196</v>
      </c>
      <c r="H55" s="24" t="n">
        <f aca="false">C55*G55</f>
        <v>0.226966095951447</v>
      </c>
    </row>
    <row r="56" customFormat="false" ht="13.8" hidden="false" customHeight="false" outlineLevel="0" collapsed="false">
      <c r="A56" s="19"/>
      <c r="B56" s="20" t="str">
        <f aca="false">015_11py_2019!B52</f>
        <v>48</v>
      </c>
      <c r="C56" s="21" t="n">
        <f aca="false">015_11py_2019!F52</f>
        <v>0.0188667940856304</v>
      </c>
      <c r="D56" s="22" t="n">
        <f aca="false">B56*C56</f>
        <v>0.905606116110259</v>
      </c>
      <c r="F56" s="22" t="n">
        <f aca="false">B56-$D$6</f>
        <v>-2.51934109442656</v>
      </c>
      <c r="G56" s="23" t="n">
        <f aca="false">F56*F56</f>
        <v>6.34707955006644</v>
      </c>
      <c r="H56" s="24" t="n">
        <f aca="false">C56*G56</f>
        <v>0.119749042916219</v>
      </c>
    </row>
    <row r="57" customFormat="false" ht="13.8" hidden="false" customHeight="false" outlineLevel="0" collapsed="false">
      <c r="A57" s="19"/>
      <c r="B57" s="20" t="str">
        <f aca="false">015_11py_2019!B53</f>
        <v>49</v>
      </c>
      <c r="C57" s="21" t="n">
        <f aca="false">015_11py_2019!F53</f>
        <v>0.0189472487147545</v>
      </c>
      <c r="D57" s="22" t="n">
        <f aca="false">B57*C57</f>
        <v>0.92841518702297</v>
      </c>
      <c r="F57" s="22" t="n">
        <f aca="false">B57-$D$6</f>
        <v>-1.51934109442657</v>
      </c>
      <c r="G57" s="23" t="n">
        <f aca="false">F57*F57</f>
        <v>2.30839736121331</v>
      </c>
      <c r="H57" s="24" t="n">
        <f aca="false">C57*G57</f>
        <v>0.0437377789353916</v>
      </c>
    </row>
    <row r="58" customFormat="false" ht="13.8" hidden="false" customHeight="false" outlineLevel="0" collapsed="false">
      <c r="A58" s="19"/>
      <c r="B58" s="20" t="str">
        <f aca="false">015_11py_2019!B54</f>
        <v>50</v>
      </c>
      <c r="C58" s="21" t="n">
        <f aca="false">015_11py_2019!F54</f>
        <v>0.0192930134425476</v>
      </c>
      <c r="D58" s="22" t="n">
        <f aca="false">B58*C58</f>
        <v>0.96465067212738</v>
      </c>
      <c r="F58" s="22" t="n">
        <f aca="false">B58-$D$6</f>
        <v>-0.519341094426565</v>
      </c>
      <c r="G58" s="23" t="n">
        <f aca="false">F58*F58</f>
        <v>0.269715172360182</v>
      </c>
      <c r="H58" s="24" t="n">
        <f aca="false">C58*G58</f>
        <v>0.00520361844600404</v>
      </c>
    </row>
    <row r="59" customFormat="false" ht="13.8" hidden="false" customHeight="false" outlineLevel="0" collapsed="false">
      <c r="A59" s="19"/>
      <c r="B59" s="20" t="str">
        <f aca="false">015_11py_2019!B55</f>
        <v>51</v>
      </c>
      <c r="C59" s="21" t="n">
        <f aca="false">015_11py_2019!F55</f>
        <v>0.0204666040591517</v>
      </c>
      <c r="D59" s="22" t="n">
        <f aca="false">B59*C59</f>
        <v>1.04379680701674</v>
      </c>
      <c r="F59" s="22" t="n">
        <f aca="false">B59-$D$6</f>
        <v>0.480658905573435</v>
      </c>
      <c r="G59" s="23" t="n">
        <f aca="false">F59*F59</f>
        <v>0.231032983507052</v>
      </c>
      <c r="H59" s="24" t="n">
        <f aca="false">C59*G59</f>
        <v>0.00472846059804336</v>
      </c>
    </row>
    <row r="60" customFormat="false" ht="13.8" hidden="false" customHeight="false" outlineLevel="0" collapsed="false">
      <c r="A60" s="19"/>
      <c r="B60" s="20" t="str">
        <f aca="false">015_11py_2019!B56</f>
        <v>52</v>
      </c>
      <c r="C60" s="21" t="n">
        <f aca="false">015_11py_2019!F56</f>
        <v>0.02092875102968</v>
      </c>
      <c r="D60" s="22" t="n">
        <f aca="false">B60*C60</f>
        <v>1.08829505354336</v>
      </c>
      <c r="F60" s="22" t="n">
        <f aca="false">B60-$D$6</f>
        <v>1.48065890557344</v>
      </c>
      <c r="G60" s="23" t="n">
        <f aca="false">F60*F60</f>
        <v>2.19235079465392</v>
      </c>
      <c r="H60" s="24" t="n">
        <f aca="false">C60*G60</f>
        <v>0.045883163951033</v>
      </c>
    </row>
    <row r="61" customFormat="false" ht="13.8" hidden="false" customHeight="false" outlineLevel="0" collapsed="false">
      <c r="A61" s="19"/>
      <c r="B61" s="20" t="str">
        <f aca="false">015_11py_2019!B57</f>
        <v>53</v>
      </c>
      <c r="C61" s="21" t="n">
        <f aca="false">015_11py_2019!F57</f>
        <v>0.020597427802728</v>
      </c>
      <c r="D61" s="22" t="n">
        <f aca="false">B61*C61</f>
        <v>1.09166367354458</v>
      </c>
      <c r="F61" s="22" t="n">
        <f aca="false">B61-$D$6</f>
        <v>2.48065890557343</v>
      </c>
      <c r="G61" s="23" t="n">
        <f aca="false">F61*F61</f>
        <v>6.15366860580079</v>
      </c>
      <c r="H61" s="24" t="n">
        <f aca="false">C61*G61</f>
        <v>0.126749744829896</v>
      </c>
    </row>
    <row r="62" customFormat="false" ht="13.8" hidden="false" customHeight="false" outlineLevel="0" collapsed="false">
      <c r="A62" s="19"/>
      <c r="B62" s="20" t="str">
        <f aca="false">015_11py_2019!B58</f>
        <v>54</v>
      </c>
      <c r="C62" s="21" t="n">
        <f aca="false">015_11py_2019!F58</f>
        <v>0.0205954226248198</v>
      </c>
      <c r="D62" s="22" t="n">
        <f aca="false">B62*C62</f>
        <v>1.11215282174027</v>
      </c>
      <c r="F62" s="22" t="n">
        <f aca="false">B62-$D$6</f>
        <v>3.48065890557343</v>
      </c>
      <c r="G62" s="23" t="n">
        <f aca="false">F62*F62</f>
        <v>12.1149864169477</v>
      </c>
      <c r="H62" s="24" t="n">
        <f aca="false">C62*G62</f>
        <v>0.249513265350988</v>
      </c>
    </row>
    <row r="63" customFormat="false" ht="13.8" hidden="false" customHeight="false" outlineLevel="0" collapsed="false">
      <c r="A63" s="19"/>
      <c r="B63" s="20" t="str">
        <f aca="false">015_11py_2019!B59</f>
        <v>55</v>
      </c>
      <c r="C63" s="21" t="n">
        <f aca="false">015_11py_2019!F59</f>
        <v>0.0205508062456394</v>
      </c>
      <c r="D63" s="22" t="n">
        <f aca="false">B63*C63</f>
        <v>1.13029434351017</v>
      </c>
      <c r="F63" s="22" t="n">
        <f aca="false">B63-$D$6</f>
        <v>4.48065890557344</v>
      </c>
      <c r="G63" s="23" t="n">
        <f aca="false">F63*F63</f>
        <v>20.0763042280945</v>
      </c>
      <c r="H63" s="24" t="n">
        <f aca="false">C63*G63</f>
        <v>0.412584238320082</v>
      </c>
    </row>
    <row r="64" customFormat="false" ht="13.8" hidden="false" customHeight="false" outlineLevel="0" collapsed="false">
      <c r="A64" s="19"/>
      <c r="B64" s="20" t="str">
        <f aca="false">015_11py_2019!B60</f>
        <v>56</v>
      </c>
      <c r="C64" s="21" t="n">
        <f aca="false">015_11py_2019!F60</f>
        <v>0.0205429940727916</v>
      </c>
      <c r="D64" s="22" t="n">
        <f aca="false">B64*C64</f>
        <v>1.15040766807633</v>
      </c>
      <c r="F64" s="22" t="n">
        <f aca="false">B64-$D$6</f>
        <v>5.48065890557344</v>
      </c>
      <c r="G64" s="23" t="n">
        <f aca="false">F64*F64</f>
        <v>30.0376220392414</v>
      </c>
      <c r="H64" s="24" t="n">
        <f aca="false">C64*G64</f>
        <v>0.61706269151289</v>
      </c>
    </row>
    <row r="65" customFormat="false" ht="13.8" hidden="false" customHeight="false" outlineLevel="0" collapsed="false">
      <c r="A65" s="19"/>
      <c r="B65" s="20" t="str">
        <f aca="false">015_11py_2019!B61</f>
        <v>57</v>
      </c>
      <c r="C65" s="21" t="n">
        <f aca="false">015_11py_2019!F61</f>
        <v>0.019961845207007</v>
      </c>
      <c r="D65" s="22" t="n">
        <f aca="false">B65*C65</f>
        <v>1.1378251767994</v>
      </c>
      <c r="F65" s="22" t="n">
        <f aca="false">B65-$D$6</f>
        <v>6.48065890557344</v>
      </c>
      <c r="G65" s="23" t="n">
        <f aca="false">F65*F65</f>
        <v>41.9989398503883</v>
      </c>
      <c r="H65" s="24" t="n">
        <f aca="false">C65*G65</f>
        <v>0.838376336151848</v>
      </c>
    </row>
    <row r="66" customFormat="false" ht="13.8" hidden="false" customHeight="false" outlineLevel="0" collapsed="false">
      <c r="A66" s="19"/>
      <c r="B66" s="20" t="str">
        <f aca="false">015_11py_2019!B62</f>
        <v>58</v>
      </c>
      <c r="C66" s="21" t="n">
        <f aca="false">015_11py_2019!F62</f>
        <v>0.019473744417473</v>
      </c>
      <c r="D66" s="22" t="n">
        <f aca="false">B66*C66</f>
        <v>1.12947717621343</v>
      </c>
      <c r="F66" s="22" t="n">
        <f aca="false">B66-$D$6</f>
        <v>7.48065890557344</v>
      </c>
      <c r="G66" s="23" t="n">
        <f aca="false">F66*F66</f>
        <v>55.9602576615351</v>
      </c>
      <c r="H66" s="24" t="n">
        <f aca="false">C66*G66</f>
        <v>1.08975575523667</v>
      </c>
    </row>
    <row r="67" customFormat="false" ht="13.8" hidden="false" customHeight="false" outlineLevel="0" collapsed="false">
      <c r="A67" s="19"/>
      <c r="B67" s="20" t="str">
        <f aca="false">015_11py_2019!B63</f>
        <v>59</v>
      </c>
      <c r="C67" s="21" t="n">
        <f aca="false">015_11py_2019!F63</f>
        <v>0.0192953754477942</v>
      </c>
      <c r="D67" s="22" t="n">
        <f aca="false">B67*C67</f>
        <v>1.13842715141986</v>
      </c>
      <c r="F67" s="22" t="n">
        <f aca="false">B67-$D$6</f>
        <v>8.48065890557344</v>
      </c>
      <c r="G67" s="23" t="n">
        <f aca="false">F67*F67</f>
        <v>71.921575472682</v>
      </c>
      <c r="H67" s="24" t="n">
        <f aca="false">C67*G67</f>
        <v>1.38775380154227</v>
      </c>
    </row>
    <row r="68" customFormat="false" ht="13.8" hidden="false" customHeight="false" outlineLevel="0" collapsed="false">
      <c r="A68" s="19"/>
      <c r="B68" s="20" t="str">
        <f aca="false">015_11py_2019!B64</f>
        <v>60</v>
      </c>
      <c r="C68" s="21" t="n">
        <f aca="false">015_11py_2019!F64</f>
        <v>0.0188502977947601</v>
      </c>
      <c r="D68" s="22" t="n">
        <f aca="false">B68*C68</f>
        <v>1.13101786768561</v>
      </c>
      <c r="F68" s="22" t="n">
        <f aca="false">B68-$D$6</f>
        <v>9.48065890557344</v>
      </c>
      <c r="G68" s="23" t="n">
        <f aca="false">F68*F68</f>
        <v>89.8828932838289</v>
      </c>
      <c r="H68" s="24" t="n">
        <f aca="false">C68*G68</f>
        <v>1.69431930505482</v>
      </c>
    </row>
    <row r="69" customFormat="false" ht="13.8" hidden="false" customHeight="false" outlineLevel="0" collapsed="false">
      <c r="A69" s="19"/>
      <c r="B69" s="20" t="str">
        <f aca="false">015_11py_2019!B65</f>
        <v>61</v>
      </c>
      <c r="C69" s="21" t="n">
        <f aca="false">015_11py_2019!F65</f>
        <v>0.0175547811542095</v>
      </c>
      <c r="D69" s="22" t="n">
        <f aca="false">B69*C69</f>
        <v>1.07084165040678</v>
      </c>
      <c r="F69" s="22" t="n">
        <f aca="false">B69-$D$6</f>
        <v>10.4806589055734</v>
      </c>
      <c r="G69" s="23" t="n">
        <f aca="false">F69*F69</f>
        <v>109.844211094976</v>
      </c>
      <c r="H69" s="24" t="n">
        <f aca="false">C69*G69</f>
        <v>1.92829108682909</v>
      </c>
    </row>
    <row r="70" customFormat="false" ht="13.8" hidden="false" customHeight="false" outlineLevel="0" collapsed="false">
      <c r="A70" s="19"/>
      <c r="B70" s="20" t="str">
        <f aca="false">015_11py_2019!B66</f>
        <v>62</v>
      </c>
      <c r="C70" s="21" t="n">
        <f aca="false">015_11py_2019!F66</f>
        <v>0.0180415726255322</v>
      </c>
      <c r="D70" s="22" t="n">
        <f aca="false">B70*C70</f>
        <v>1.118577502783</v>
      </c>
      <c r="F70" s="22" t="n">
        <f aca="false">B70-$D$6</f>
        <v>11.4806589055734</v>
      </c>
      <c r="G70" s="23" t="n">
        <f aca="false">F70*F70</f>
        <v>131.805528906123</v>
      </c>
      <c r="H70" s="24" t="n">
        <f aca="false">C70*G70</f>
        <v>2.3779790222065</v>
      </c>
    </row>
    <row r="71" customFormat="false" ht="13.8" hidden="false" customHeight="false" outlineLevel="0" collapsed="false">
      <c r="A71" s="19"/>
      <c r="B71" s="20" t="str">
        <f aca="false">015_11py_2019!B67</f>
        <v>63</v>
      </c>
      <c r="C71" s="21" t="n">
        <f aca="false">015_11py_2019!F67</f>
        <v>0.0182042247933742</v>
      </c>
      <c r="D71" s="22" t="n">
        <f aca="false">B71*C71</f>
        <v>1.14686616198257</v>
      </c>
      <c r="F71" s="22" t="n">
        <f aca="false">B71-$D$6</f>
        <v>12.4806589055734</v>
      </c>
      <c r="G71" s="23" t="n">
        <f aca="false">F71*F71</f>
        <v>155.766846717269</v>
      </c>
      <c r="H71" s="24" t="n">
        <f aca="false">C71*G71</f>
        <v>2.83561469299624</v>
      </c>
    </row>
    <row r="72" customFormat="false" ht="13.8" hidden="false" customHeight="false" outlineLevel="0" collapsed="false">
      <c r="A72" s="19"/>
      <c r="B72" s="20" t="str">
        <f aca="false">015_11py_2019!B68</f>
        <v>64</v>
      </c>
      <c r="C72" s="21" t="n">
        <f aca="false">015_11py_2019!F68</f>
        <v>0.0170752488948501</v>
      </c>
      <c r="D72" s="22" t="n">
        <f aca="false">B72*C72</f>
        <v>1.09281592927041</v>
      </c>
      <c r="F72" s="22" t="n">
        <f aca="false">B72-$D$6</f>
        <v>13.4806589055734</v>
      </c>
      <c r="G72" s="23" t="n">
        <f aca="false">F72*F72</f>
        <v>181.728164528416</v>
      </c>
      <c r="H72" s="24" t="n">
        <f aca="false">C72*G72</f>
        <v>3.10305364052698</v>
      </c>
    </row>
    <row r="73" customFormat="false" ht="13.8" hidden="false" customHeight="false" outlineLevel="0" collapsed="false">
      <c r="A73" s="19"/>
      <c r="B73" s="20" t="str">
        <f aca="false">015_11py_2019!B69</f>
        <v>65</v>
      </c>
      <c r="C73" s="21" t="n">
        <f aca="false">015_11py_2019!F69</f>
        <v>0.0161867194349755</v>
      </c>
      <c r="D73" s="22" t="n">
        <f aca="false">B73*C73</f>
        <v>1.05213676327341</v>
      </c>
      <c r="F73" s="22" t="n">
        <f aca="false">B73-$D$6</f>
        <v>14.4806589055734</v>
      </c>
      <c r="G73" s="23" t="n">
        <f aca="false">F73*F73</f>
        <v>209.689482339563</v>
      </c>
      <c r="H73" s="24" t="n">
        <f aca="false">C73*G73</f>
        <v>3.39418481909576</v>
      </c>
    </row>
    <row r="74" customFormat="false" ht="13.8" hidden="false" customHeight="false" outlineLevel="0" collapsed="false">
      <c r="A74" s="19"/>
      <c r="B74" s="20" t="str">
        <f aca="false">015_11py_2019!B70</f>
        <v>66</v>
      </c>
      <c r="C74" s="21" t="n">
        <f aca="false">015_11py_2019!F70</f>
        <v>0.0149486175634113</v>
      </c>
      <c r="D74" s="22" t="n">
        <f aca="false">B74*C74</f>
        <v>0.986608759185146</v>
      </c>
      <c r="F74" s="22" t="n">
        <f aca="false">B74-$D$6</f>
        <v>15.4806589055734</v>
      </c>
      <c r="G74" s="23" t="n">
        <f aca="false">F74*F74</f>
        <v>239.65080015071</v>
      </c>
      <c r="H74" s="24" t="n">
        <f aca="false">C74*G74</f>
        <v>3.58244816021848</v>
      </c>
    </row>
    <row r="75" customFormat="false" ht="13.8" hidden="false" customHeight="false" outlineLevel="0" collapsed="false">
      <c r="A75" s="19"/>
      <c r="B75" s="20" t="str">
        <f aca="false">015_11py_2019!B71</f>
        <v>67</v>
      </c>
      <c r="C75" s="21" t="n">
        <f aca="false">015_11py_2019!F71</f>
        <v>0.0149812446677215</v>
      </c>
      <c r="D75" s="22" t="n">
        <f aca="false">B75*C75</f>
        <v>1.00374339273734</v>
      </c>
      <c r="F75" s="22" t="n">
        <f aca="false">B75-$D$6</f>
        <v>16.4806589055734</v>
      </c>
      <c r="G75" s="23" t="n">
        <f aca="false">F75*F75</f>
        <v>271.612117961857</v>
      </c>
      <c r="H75" s="24" t="n">
        <f aca="false">C75*G75</f>
        <v>4.06908759390461</v>
      </c>
    </row>
    <row r="76" customFormat="false" ht="13.8" hidden="false" customHeight="false" outlineLevel="0" collapsed="false">
      <c r="A76" s="19"/>
      <c r="B76" s="20" t="str">
        <f aca="false">015_11py_2019!B72</f>
        <v>68</v>
      </c>
      <c r="C76" s="21" t="n">
        <f aca="false">015_11py_2019!F72</f>
        <v>0.014684839078831</v>
      </c>
      <c r="D76" s="22" t="n">
        <f aca="false">B76*C76</f>
        <v>0.998569057360508</v>
      </c>
      <c r="F76" s="22" t="n">
        <f aca="false">B76-$D$6</f>
        <v>17.4806589055734</v>
      </c>
      <c r="G76" s="23" t="n">
        <f aca="false">F76*F76</f>
        <v>305.573435773004</v>
      </c>
      <c r="H76" s="24" t="n">
        <f aca="false">C76*G76</f>
        <v>4.48729673109206</v>
      </c>
    </row>
    <row r="77" customFormat="false" ht="13.8" hidden="false" customHeight="false" outlineLevel="0" collapsed="false">
      <c r="A77" s="19"/>
      <c r="B77" s="20" t="str">
        <f aca="false">015_11py_2019!B73</f>
        <v>69</v>
      </c>
      <c r="C77" s="21" t="n">
        <f aca="false">015_11py_2019!F73</f>
        <v>0.0143004642281597</v>
      </c>
      <c r="D77" s="22" t="n">
        <f aca="false">B77*C77</f>
        <v>0.986732031743019</v>
      </c>
      <c r="F77" s="22" t="n">
        <f aca="false">B77-$D$6</f>
        <v>18.4806589055734</v>
      </c>
      <c r="G77" s="23" t="n">
        <f aca="false">F77*F77</f>
        <v>341.534753584151</v>
      </c>
      <c r="H77" s="24" t="n">
        <f aca="false">C77*G77</f>
        <v>4.88410552630349</v>
      </c>
    </row>
    <row r="78" customFormat="false" ht="13.8" hidden="false" customHeight="false" outlineLevel="0" collapsed="false">
      <c r="A78" s="19"/>
      <c r="B78" s="20" t="str">
        <f aca="false">015_11py_2019!B74</f>
        <v>70</v>
      </c>
      <c r="C78" s="21" t="n">
        <f aca="false">015_11py_2019!F74</f>
        <v>0.0145212537613329</v>
      </c>
      <c r="D78" s="22" t="n">
        <f aca="false">B78*C78</f>
        <v>1.0164877632933</v>
      </c>
      <c r="F78" s="22" t="n">
        <f aca="false">B78-$D$6</f>
        <v>19.4806589055734</v>
      </c>
      <c r="G78" s="23" t="n">
        <f aca="false">F78*F78</f>
        <v>379.496071395298</v>
      </c>
      <c r="H78" s="24" t="n">
        <f aca="false">C78*G78</f>
        <v>5.51075875416002</v>
      </c>
    </row>
    <row r="79" customFormat="false" ht="13.8" hidden="false" customHeight="false" outlineLevel="0" collapsed="false">
      <c r="A79" s="19"/>
      <c r="B79" s="20" t="str">
        <f aca="false">015_11py_2019!B75</f>
        <v>71</v>
      </c>
      <c r="C79" s="21" t="n">
        <f aca="false">015_11py_2019!F75</f>
        <v>0.0145085728943801</v>
      </c>
      <c r="D79" s="22" t="n">
        <f aca="false">B79*C79</f>
        <v>1.03010867550099</v>
      </c>
      <c r="F79" s="22" t="n">
        <f aca="false">B79-$D$6</f>
        <v>20.4806589055734</v>
      </c>
      <c r="G79" s="23" t="n">
        <f aca="false">F79*F79</f>
        <v>419.457389206444</v>
      </c>
      <c r="H79" s="24" t="n">
        <f aca="false">C79*G79</f>
        <v>6.08572810738806</v>
      </c>
    </row>
    <row r="80" customFormat="false" ht="13.8" hidden="false" customHeight="false" outlineLevel="0" collapsed="false">
      <c r="A80" s="19"/>
      <c r="B80" s="20" t="str">
        <f aca="false">015_11py_2019!B76</f>
        <v>72</v>
      </c>
      <c r="C80" s="21" t="n">
        <f aca="false">015_11py_2019!F76</f>
        <v>0.0141237785628443</v>
      </c>
      <c r="D80" s="22" t="n">
        <f aca="false">B80*C80</f>
        <v>1.01691205652479</v>
      </c>
      <c r="F80" s="22" t="n">
        <f aca="false">B80-$D$6</f>
        <v>21.4806589055734</v>
      </c>
      <c r="G80" s="23" t="n">
        <f aca="false">F80*F80</f>
        <v>461.418707017591</v>
      </c>
      <c r="H80" s="24" t="n">
        <f aca="false">C80*G80</f>
        <v>6.51697564267039</v>
      </c>
    </row>
    <row r="81" customFormat="false" ht="13.8" hidden="false" customHeight="false" outlineLevel="0" collapsed="false">
      <c r="A81" s="19"/>
      <c r="B81" s="20" t="str">
        <f aca="false">015_11py_2019!B77</f>
        <v>73</v>
      </c>
      <c r="C81" s="21" t="n">
        <f aca="false">015_11py_2019!F77</f>
        <v>0.0140630483699961</v>
      </c>
      <c r="D81" s="22" t="n">
        <f aca="false">B81*C81</f>
        <v>1.02660253100972</v>
      </c>
      <c r="F81" s="22" t="n">
        <f aca="false">B81-$D$6</f>
        <v>22.4806589055734</v>
      </c>
      <c r="G81" s="23" t="n">
        <f aca="false">F81*F81</f>
        <v>505.380024828738</v>
      </c>
      <c r="H81" s="24" t="n">
        <f aca="false">C81*G81</f>
        <v>7.10718373439638</v>
      </c>
    </row>
    <row r="82" customFormat="false" ht="13.8" hidden="false" customHeight="false" outlineLevel="0" collapsed="false">
      <c r="A82" s="19"/>
      <c r="B82" s="20" t="str">
        <f aca="false">015_11py_2019!B78</f>
        <v>74</v>
      </c>
      <c r="C82" s="21" t="n">
        <f aca="false">015_11py_2019!F78</f>
        <v>0.0120151271411656</v>
      </c>
      <c r="D82" s="22" t="n">
        <f aca="false">B82*C82</f>
        <v>0.889119408446254</v>
      </c>
      <c r="F82" s="22" t="n">
        <f aca="false">B82-$D$6</f>
        <v>23.4806589055734</v>
      </c>
      <c r="G82" s="23" t="n">
        <f aca="false">F82*F82</f>
        <v>551.341342639885</v>
      </c>
      <c r="H82" s="24" t="n">
        <f aca="false">C82*G82</f>
        <v>6.62443632999917</v>
      </c>
    </row>
    <row r="83" customFormat="false" ht="13.8" hidden="false" customHeight="false" outlineLevel="0" collapsed="false">
      <c r="A83" s="19"/>
      <c r="B83" s="20" t="str">
        <f aca="false">015_11py_2019!B79</f>
        <v>75</v>
      </c>
      <c r="C83" s="21" t="n">
        <f aca="false">015_11py_2019!F79</f>
        <v>0.00928248857647136</v>
      </c>
      <c r="D83" s="22" t="n">
        <f aca="false">B83*C83</f>
        <v>0.696186643235352</v>
      </c>
      <c r="F83" s="22" t="n">
        <f aca="false">B83-$D$6</f>
        <v>24.4806589055734</v>
      </c>
      <c r="G83" s="23" t="n">
        <f aca="false">F83*F83</f>
        <v>599.302660451032</v>
      </c>
      <c r="H83" s="24" t="n">
        <f aca="false">C83*G83</f>
        <v>5.5630200994856</v>
      </c>
    </row>
    <row r="84" customFormat="false" ht="13.8" hidden="false" customHeight="false" outlineLevel="0" collapsed="false">
      <c r="A84" s="19"/>
      <c r="B84" s="20" t="str">
        <f aca="false">015_11py_2019!B80</f>
        <v>76</v>
      </c>
      <c r="C84" s="21" t="n">
        <f aca="false">015_11py_2019!F80</f>
        <v>0.00860496835568998</v>
      </c>
      <c r="D84" s="22" t="n">
        <f aca="false">B84*C84</f>
        <v>0.653977595032438</v>
      </c>
      <c r="F84" s="22" t="n">
        <f aca="false">B84-$D$6</f>
        <v>25.4806589055734</v>
      </c>
      <c r="G84" s="23" t="n">
        <f aca="false">F84*F84</f>
        <v>649.263978262179</v>
      </c>
      <c r="H84" s="24" t="n">
        <f aca="false">C84*G84</f>
        <v>5.58689598743544</v>
      </c>
    </row>
    <row r="85" customFormat="false" ht="13.8" hidden="false" customHeight="false" outlineLevel="0" collapsed="false">
      <c r="A85" s="19"/>
      <c r="B85" s="20" t="str">
        <f aca="false">015_11py_2019!B81</f>
        <v>77</v>
      </c>
      <c r="C85" s="21" t="n">
        <f aca="false">015_11py_2019!F81</f>
        <v>0.00668775083826066</v>
      </c>
      <c r="D85" s="22" t="n">
        <f aca="false">B85*C85</f>
        <v>0.514956814546071</v>
      </c>
      <c r="F85" s="22" t="n">
        <f aca="false">B85-$D$6</f>
        <v>26.4806589055734</v>
      </c>
      <c r="G85" s="23" t="n">
        <f aca="false">F85*F85</f>
        <v>701.225296073326</v>
      </c>
      <c r="H85" s="24" t="n">
        <f aca="false">C85*G85</f>
        <v>4.68962006162396</v>
      </c>
    </row>
    <row r="86" customFormat="false" ht="13.8" hidden="false" customHeight="false" outlineLevel="0" collapsed="false">
      <c r="A86" s="19"/>
      <c r="B86" s="20" t="str">
        <f aca="false">015_11py_2019!B82</f>
        <v>78</v>
      </c>
      <c r="C86" s="21" t="n">
        <f aca="false">015_11py_2019!F82</f>
        <v>0.0092434731804384</v>
      </c>
      <c r="D86" s="22" t="n">
        <f aca="false">B86*C86</f>
        <v>0.720990908074195</v>
      </c>
      <c r="F86" s="22" t="n">
        <f aca="false">B86-$D$6</f>
        <v>27.4806589055734</v>
      </c>
      <c r="G86" s="23" t="n">
        <f aca="false">F86*F86</f>
        <v>755.186613884473</v>
      </c>
      <c r="H86" s="24" t="n">
        <f aca="false">C86*G86</f>
        <v>6.98054721166721</v>
      </c>
    </row>
    <row r="87" customFormat="false" ht="13.8" hidden="false" customHeight="false" outlineLevel="0" collapsed="false">
      <c r="A87" s="19"/>
      <c r="B87" s="20" t="str">
        <f aca="false">015_11py_2019!B83</f>
        <v>79</v>
      </c>
      <c r="C87" s="21" t="n">
        <f aca="false">015_11py_2019!F83</f>
        <v>0.00616163351300755</v>
      </c>
      <c r="D87" s="22" t="n">
        <f aca="false">B87*C87</f>
        <v>0.486769047527597</v>
      </c>
      <c r="F87" s="22" t="n">
        <f aca="false">B87-$D$6</f>
        <v>28.4806589055734</v>
      </c>
      <c r="G87" s="23" t="n">
        <f aca="false">F87*F87</f>
        <v>811.147931695619</v>
      </c>
      <c r="H87" s="24" t="n">
        <f aca="false">C87*G87</f>
        <v>4.99799627994249</v>
      </c>
    </row>
    <row r="88" customFormat="false" ht="13.8" hidden="false" customHeight="false" outlineLevel="0" collapsed="false">
      <c r="A88" s="19"/>
      <c r="B88" s="20" t="str">
        <f aca="false">015_11py_2019!B84</f>
        <v>80</v>
      </c>
      <c r="C88" s="21" t="n">
        <f aca="false">015_11py_2019!F84</f>
        <v>0.00667737120501966</v>
      </c>
      <c r="D88" s="22" t="n">
        <f aca="false">B88*C88</f>
        <v>0.534189696401573</v>
      </c>
      <c r="F88" s="22" t="n">
        <f aca="false">B88-$D$6</f>
        <v>29.4806589055734</v>
      </c>
      <c r="G88" s="23" t="n">
        <f aca="false">F88*F88</f>
        <v>869.109249506766</v>
      </c>
      <c r="H88" s="24" t="n">
        <f aca="false">C88*G88</f>
        <v>5.80336507667273</v>
      </c>
    </row>
    <row r="89" customFormat="false" ht="13.8" hidden="false" customHeight="false" outlineLevel="0" collapsed="false">
      <c r="A89" s="19"/>
      <c r="B89" s="20" t="str">
        <f aca="false">015_11py_2019!B85</f>
        <v>81</v>
      </c>
      <c r="C89" s="21" t="n">
        <f aca="false">015_11py_2019!F85</f>
        <v>0.00599447446170006</v>
      </c>
      <c r="D89" s="22" t="n">
        <f aca="false">B89*C89</f>
        <v>0.485552431397705</v>
      </c>
      <c r="F89" s="22" t="n">
        <f aca="false">B89-$D$6</f>
        <v>30.4806589055734</v>
      </c>
      <c r="G89" s="23" t="n">
        <f aca="false">F89*F89</f>
        <v>929.070567317913</v>
      </c>
      <c r="H89" s="24" t="n">
        <f aca="false">C89*G89</f>
        <v>5.56928978890442</v>
      </c>
    </row>
    <row r="90" customFormat="false" ht="13.8" hidden="false" customHeight="false" outlineLevel="0" collapsed="false">
      <c r="A90" s="19"/>
      <c r="B90" s="20" t="str">
        <f aca="false">015_11py_2019!B86</f>
        <v>82</v>
      </c>
      <c r="C90" s="21" t="n">
        <f aca="false">015_11py_2019!F86</f>
        <v>0.00530920941332225</v>
      </c>
      <c r="D90" s="22" t="n">
        <f aca="false">B90*C90</f>
        <v>0.435355171892425</v>
      </c>
      <c r="F90" s="22" t="n">
        <f aca="false">B90-$D$6</f>
        <v>31.4806589055734</v>
      </c>
      <c r="G90" s="23" t="n">
        <f aca="false">F90*F90</f>
        <v>991.03188512906</v>
      </c>
      <c r="H90" s="24" t="n">
        <f aca="false">C90*G90</f>
        <v>5.2615958134297</v>
      </c>
    </row>
    <row r="91" customFormat="false" ht="13.8" hidden="false" customHeight="false" outlineLevel="0" collapsed="false">
      <c r="A91" s="19"/>
      <c r="B91" s="20" t="str">
        <f aca="false">015_11py_2019!B87</f>
        <v>83</v>
      </c>
      <c r="C91" s="21" t="n">
        <f aca="false">015_11py_2019!F87</f>
        <v>0.00467933348384378</v>
      </c>
      <c r="D91" s="22" t="n">
        <f aca="false">B91*C91</f>
        <v>0.388384679159034</v>
      </c>
      <c r="F91" s="22" t="n">
        <f aca="false">B91-$D$6</f>
        <v>32.4806589055734</v>
      </c>
      <c r="G91" s="23" t="n">
        <f aca="false">F91*F91</f>
        <v>1054.99320294021</v>
      </c>
      <c r="H91" s="24" t="n">
        <f aca="false">C91*G91</f>
        <v>4.93666501974571</v>
      </c>
    </row>
    <row r="92" customFormat="false" ht="13.8" hidden="false" customHeight="false" outlineLevel="0" collapsed="false">
      <c r="A92" s="19"/>
      <c r="B92" s="20" t="str">
        <f aca="false">015_11py_2019!B88</f>
        <v>84</v>
      </c>
      <c r="C92" s="21" t="n">
        <f aca="false">015_11py_2019!F88</f>
        <v>0.00424688591050127</v>
      </c>
      <c r="D92" s="22" t="n">
        <f aca="false">B92*C92</f>
        <v>0.356738416482107</v>
      </c>
      <c r="F92" s="22" t="n">
        <f aca="false">B92-$D$6</f>
        <v>33.4806589055734</v>
      </c>
      <c r="G92" s="23" t="n">
        <f aca="false">F92*F92</f>
        <v>1120.95452075135</v>
      </c>
      <c r="H92" s="24" t="n">
        <f aca="false">C92*G92</f>
        <v>4.76056596049163</v>
      </c>
    </row>
    <row r="93" customFormat="false" ht="13.8" hidden="false" customHeight="false" outlineLevel="0" collapsed="false">
      <c r="A93" s="19"/>
      <c r="B93" s="20" t="str">
        <f aca="false">015_11py_2019!B89</f>
        <v>85</v>
      </c>
      <c r="C93" s="21" t="n">
        <f aca="false">015_11py_2019!F89</f>
        <v>0.00377508907761688</v>
      </c>
      <c r="D93" s="22" t="n">
        <f aca="false">B93*C93</f>
        <v>0.320882571597435</v>
      </c>
      <c r="F93" s="22" t="n">
        <f aca="false">B93-$D$6</f>
        <v>34.4806589055734</v>
      </c>
      <c r="G93" s="23" t="n">
        <f aca="false">F93*F93</f>
        <v>1188.9158385625</v>
      </c>
      <c r="H93" s="24" t="n">
        <f aca="false">C93*G93</f>
        <v>4.48826319636301</v>
      </c>
    </row>
    <row r="94" customFormat="false" ht="13.8" hidden="false" customHeight="false" outlineLevel="0" collapsed="false">
      <c r="A94" s="19"/>
      <c r="B94" s="20" t="str">
        <f aca="false">015_11py_2019!B90</f>
        <v>86</v>
      </c>
      <c r="C94" s="21" t="n">
        <f aca="false">015_11py_2019!F90</f>
        <v>0.00316801726455412</v>
      </c>
      <c r="D94" s="22" t="n">
        <f aca="false">B94*C94</f>
        <v>0.272449484751654</v>
      </c>
      <c r="F94" s="22" t="n">
        <f aca="false">B94-$D$6</f>
        <v>35.4806589055734</v>
      </c>
      <c r="G94" s="23" t="n">
        <f aca="false">F94*F94</f>
        <v>1258.87715637365</v>
      </c>
      <c r="H94" s="24" t="n">
        <f aca="false">C94*G94</f>
        <v>3.98814456534451</v>
      </c>
    </row>
    <row r="95" customFormat="false" ht="13.8" hidden="false" customHeight="false" outlineLevel="0" collapsed="false">
      <c r="A95" s="19"/>
      <c r="B95" s="20" t="str">
        <f aca="false">015_11py_2019!B91</f>
        <v>87</v>
      </c>
      <c r="C95" s="21" t="n">
        <f aca="false">015_11py_2019!F91</f>
        <v>0.00294490703275325</v>
      </c>
      <c r="D95" s="22" t="n">
        <f aca="false">B95*C95</f>
        <v>0.256206911849533</v>
      </c>
      <c r="F95" s="22" t="n">
        <f aca="false">B95-$D$6</f>
        <v>36.4806589055734</v>
      </c>
      <c r="G95" s="23" t="n">
        <f aca="false">F95*F95</f>
        <v>1330.83847418479</v>
      </c>
      <c r="H95" s="24" t="n">
        <f aca="false">C95*G95</f>
        <v>3.91919558208541</v>
      </c>
    </row>
    <row r="96" customFormat="false" ht="13.8" hidden="false" customHeight="false" outlineLevel="0" collapsed="false">
      <c r="A96" s="19"/>
      <c r="B96" s="20" t="str">
        <f aca="false">015_11py_2019!B92</f>
        <v>88</v>
      </c>
      <c r="C96" s="21" t="n">
        <f aca="false">015_11py_2019!F92</f>
        <v>0.00257154665608716</v>
      </c>
      <c r="D96" s="22" t="n">
        <f aca="false">B96*C96</f>
        <v>0.22629610573567</v>
      </c>
      <c r="F96" s="22" t="n">
        <f aca="false">B96-$D$6</f>
        <v>37.4806589055734</v>
      </c>
      <c r="G96" s="23" t="n">
        <f aca="false">F96*F96</f>
        <v>1404.79979199594</v>
      </c>
      <c r="H96" s="24" t="n">
        <f aca="false">C96*G96</f>
        <v>3.6125082075791</v>
      </c>
    </row>
    <row r="97" customFormat="false" ht="13.8" hidden="false" customHeight="false" outlineLevel="0" collapsed="false">
      <c r="A97" s="5"/>
      <c r="B97" s="25" t="str">
        <f aca="false">015_11py_2019!B93</f>
        <v>89</v>
      </c>
      <c r="C97" s="26" t="n">
        <f aca="false">015_11py_2019!F93</f>
        <v>0.00223339406224266</v>
      </c>
      <c r="D97" s="27" t="n">
        <f aca="false">B97*C97</f>
        <v>0.198772071539597</v>
      </c>
      <c r="E97" s="28"/>
      <c r="F97" s="27" t="n">
        <f aca="false">B97-$D$6</f>
        <v>38.4806589055734</v>
      </c>
      <c r="G97" s="29" t="n">
        <f aca="false">F97*F97</f>
        <v>1480.76110980709</v>
      </c>
      <c r="H97" s="30" t="n">
        <f aca="false">C97*G97</f>
        <v>3.307123070243</v>
      </c>
    </row>
    <row r="98" customFormat="false" ht="13.8" hidden="false" customHeight="false" outlineLevel="0" collapsed="false"/>
    <row r="99" customFormat="false" ht="13.8" hidden="false" customHeight="false" outlineLevel="0" collapsed="false"/>
    <row r="100" customFormat="false" ht="13.8" hidden="false" customHeight="false" outlineLevel="0" collapsed="false"/>
    <row r="101" customFormat="false" ht="13.8" hidden="false" customHeight="false" outlineLevel="0" collapsed="false"/>
    <row r="102" customFormat="false" ht="13.8" hidden="false" customHeight="false" outlineLevel="0" collapsed="false"/>
    <row r="103" customFormat="false" ht="13.8" hidden="false" customHeight="false" outlineLevel="0" collapsed="false"/>
    <row r="104" customFormat="false" ht="13.8" hidden="false" customHeight="false" outlineLevel="0" collapsed="false"/>
    <row r="105" customFormat="false" ht="13.8" hidden="false" customHeight="false" outlineLevel="0" collapsed="false"/>
    <row r="106" customFormat="false" ht="13.8" hidden="false" customHeight="false" outlineLevel="0" collapsed="false"/>
    <row r="107" customFormat="false" ht="13.8" hidden="false" customHeight="false" outlineLevel="0" collapsed="false"/>
    <row r="108" customFormat="false" ht="13.8" hidden="false" customHeight="false" outlineLevel="0" collapsed="false"/>
    <row r="109" customFormat="false" ht="13.8" hidden="false" customHeight="false" outlineLevel="0" collapsed="false"/>
    <row r="110" customFormat="false" ht="13.8" hidden="false" customHeight="false" outlineLevel="0" collapsed="false"/>
    <row r="111" customFormat="false" ht="13.8" hidden="false" customHeight="false" outlineLevel="0" collapsed="false"/>
    <row r="112" customFormat="false" ht="13.8" hidden="false" customHeight="false" outlineLevel="0" collapsed="false"/>
    <row r="113" customFormat="false" ht="13.8" hidden="false" customHeight="false" outlineLevel="0" collapsed="false"/>
    <row r="114" customFormat="false" ht="13.8" hidden="false" customHeight="false" outlineLevel="0" collapsed="false"/>
    <row r="115" customFormat="false" ht="13.8" hidden="false" customHeight="false" outlineLevel="0" collapsed="false"/>
    <row r="116" customFormat="false" ht="13.8" hidden="false" customHeight="false" outlineLevel="0" collapsed="false"/>
    <row r="117" customFormat="false" ht="13.8" hidden="false" customHeight="false" outlineLevel="0" collapsed="false"/>
    <row r="118" customFormat="false" ht="13.8" hidden="false" customHeight="false" outlineLevel="0" collapsed="false"/>
    <row r="119" customFormat="false" ht="13.8" hidden="false" customHeight="false" outlineLevel="0" collapsed="false"/>
    <row r="120" customFormat="false" ht="13.8" hidden="false" customHeight="false" outlineLevel="0" collapsed="false"/>
    <row r="121" customFormat="false" ht="13.8" hidden="false" customHeight="false" outlineLevel="0" collapsed="false"/>
    <row r="122" customFormat="false" ht="13.8" hidden="false" customHeight="false" outlineLevel="0" collapsed="false"/>
    <row r="123" customFormat="false" ht="13.8" hidden="false" customHeight="false" outlineLevel="0" collapsed="false"/>
    <row r="124" customFormat="false" ht="13.8" hidden="false" customHeight="false" outlineLevel="0" collapsed="false"/>
    <row r="125" customFormat="false" ht="13.8" hidden="false" customHeight="false" outlineLevel="0" collapsed="false"/>
    <row r="126" customFormat="false" ht="13.8" hidden="false" customHeight="false" outlineLevel="0" collapsed="false"/>
    <row r="127" customFormat="false" ht="13.8" hidden="false" customHeight="false" outlineLevel="0" collapsed="false"/>
    <row r="128" customFormat="false" ht="13.8" hidden="false" customHeight="false" outlineLevel="0" collapsed="false"/>
    <row r="129" customFormat="false" ht="13.8" hidden="false" customHeight="false" outlineLevel="0" collapsed="false"/>
    <row r="130" customFormat="false" ht="13.8" hidden="false" customHeight="false" outlineLevel="0" collapsed="false"/>
    <row r="131" customFormat="false" ht="13.8" hidden="false" customHeight="false" outlineLevel="0" collapsed="false"/>
    <row r="132" customFormat="false" ht="13.8" hidden="false" customHeight="false" outlineLevel="0" collapsed="false"/>
    <row r="133" customFormat="false" ht="13.8" hidden="false" customHeight="false" outlineLevel="0" collapsed="false"/>
    <row r="134" customFormat="false" ht="13.8" hidden="false" customHeight="false" outlineLevel="0" collapsed="false"/>
    <row r="135" customFormat="false" ht="13.8" hidden="false" customHeight="false" outlineLevel="0" collapsed="false"/>
    <row r="136" customFormat="false" ht="13.8" hidden="false" customHeight="false" outlineLevel="0" collapsed="false"/>
    <row r="137" customFormat="false" ht="13.8" hidden="false" customHeight="false" outlineLevel="0" collapsed="false"/>
    <row r="138" customFormat="false" ht="13.8" hidden="false" customHeight="false" outlineLevel="0" collapsed="false"/>
    <row r="139" customFormat="false" ht="13.8" hidden="false" customHeight="false" outlineLevel="0" collapsed="false"/>
    <row r="140" customFormat="false" ht="13.8" hidden="false" customHeight="false" outlineLevel="0" collapsed="false"/>
    <row r="141" customFormat="false" ht="13.8" hidden="false" customHeight="false" outlineLevel="0" collapsed="false"/>
    <row r="142" customFormat="false" ht="13.8" hidden="false" customHeight="false" outlineLevel="0" collapsed="false"/>
    <row r="143" customFormat="false" ht="13.8" hidden="false" customHeight="false" outlineLevel="0" collapsed="false"/>
    <row r="144" customFormat="false" ht="13.8" hidden="false" customHeight="false" outlineLevel="0" collapsed="false"/>
    <row r="145" customFormat="false" ht="13.8" hidden="false" customHeight="false" outlineLevel="0" collapsed="false"/>
    <row r="146" customFormat="false" ht="13.8" hidden="false" customHeight="false" outlineLevel="0" collapsed="false"/>
    <row r="147" customFormat="false" ht="13.8" hidden="false" customHeight="false" outlineLevel="0" collapsed="false"/>
    <row r="148" customFormat="false" ht="13.8" hidden="false" customHeight="false" outlineLevel="0" collapsed="false"/>
    <row r="149" customFormat="false" ht="13.8" hidden="false" customHeight="false" outlineLevel="0" collapsed="false"/>
    <row r="150" customFormat="false" ht="13.8" hidden="false" customHeight="false" outlineLevel="0" collapsed="false"/>
    <row r="151" customFormat="false" ht="13.8" hidden="false" customHeight="false" outlineLevel="0" collapsed="false"/>
    <row r="152" customFormat="false" ht="13.8" hidden="false" customHeight="false" outlineLevel="0" collapsed="false"/>
    <row r="153" customFormat="false" ht="13.8" hidden="false" customHeight="false" outlineLevel="0" collapsed="false"/>
    <row r="154" customFormat="false" ht="13.8" hidden="false" customHeight="false" outlineLevel="0" collapsed="false"/>
    <row r="155" customFormat="false" ht="13.8" hidden="false" customHeight="false" outlineLevel="0" collapsed="false"/>
    <row r="156" customFormat="false" ht="13.8" hidden="false" customHeight="false" outlineLevel="0" collapsed="false"/>
    <row r="157" customFormat="false" ht="13.8" hidden="false" customHeight="false" outlineLevel="0" collapsed="false"/>
    <row r="158" customFormat="false" ht="13.8" hidden="false" customHeight="false" outlineLevel="0" collapsed="false"/>
    <row r="159" customFormat="false" ht="13.8" hidden="false" customHeight="false" outlineLevel="0" collapsed="false"/>
    <row r="160" customFormat="false" ht="13.8" hidden="false" customHeight="false" outlineLevel="0" collapsed="false"/>
    <row r="161" customFormat="false" ht="13.8" hidden="false" customHeight="false" outlineLevel="0" collapsed="false"/>
    <row r="162" customFormat="false" ht="13.8" hidden="false" customHeight="false" outlineLevel="0" collapsed="false"/>
    <row r="163" customFormat="false" ht="13.8" hidden="false" customHeight="false" outlineLevel="0" collapsed="false"/>
    <row r="164" customFormat="false" ht="13.8" hidden="false" customHeight="false" outlineLevel="0" collapsed="false"/>
    <row r="165" customFormat="false" ht="13.8" hidden="false" customHeight="false" outlineLevel="0" collapsed="false"/>
    <row r="166" customFormat="false" ht="13.8" hidden="false" customHeight="false" outlineLevel="0" collapsed="false"/>
    <row r="167" customFormat="false" ht="13.8" hidden="false" customHeight="false" outlineLevel="0" collapsed="false"/>
    <row r="168" customFormat="false" ht="13.8" hidden="false" customHeight="false" outlineLevel="0" collapsed="false"/>
    <row r="169" customFormat="false" ht="13.8" hidden="false" customHeight="false" outlineLevel="0" collapsed="false"/>
    <row r="170" customFormat="false" ht="13.8" hidden="false" customHeight="false" outlineLevel="0" collapsed="false"/>
    <row r="171" customFormat="false" ht="13.8" hidden="false" customHeight="false" outlineLevel="0" collapsed="false"/>
    <row r="172" customFormat="false" ht="13.8" hidden="false" customHeight="false" outlineLevel="0" collapsed="false"/>
    <row r="173" customFormat="false" ht="13.8" hidden="false" customHeight="false" outlineLevel="0" collapsed="false"/>
    <row r="174" customFormat="false" ht="13.8" hidden="false" customHeight="false" outlineLevel="0" collapsed="false"/>
    <row r="175" customFormat="false" ht="13.8" hidden="false" customHeight="false" outlineLevel="0" collapsed="false"/>
    <row r="176" customFormat="false" ht="13.8" hidden="false" customHeight="false" outlineLevel="0" collapsed="false"/>
    <row r="177" customFormat="false" ht="13.8" hidden="false" customHeight="false" outlineLevel="0" collapsed="false"/>
    <row r="178" customFormat="false" ht="13.8" hidden="false" customHeight="false" outlineLevel="0" collapsed="false"/>
    <row r="179" customFormat="false" ht="13.8" hidden="false" customHeight="false" outlineLevel="0" collapsed="false"/>
    <row r="180" customFormat="false" ht="13.8" hidden="false" customHeight="false" outlineLevel="0" collapsed="false"/>
    <row r="181" customFormat="false" ht="13.8" hidden="false" customHeight="false" outlineLevel="0" collapsed="false"/>
    <row r="182" customFormat="false" ht="13.8" hidden="false" customHeight="false" outlineLevel="0" collapsed="false"/>
    <row r="183" customFormat="false" ht="13.8" hidden="false" customHeight="false" outlineLevel="0" collapsed="false"/>
    <row r="184" customFormat="false" ht="13.8" hidden="false" customHeight="false" outlineLevel="0" collapsed="false"/>
    <row r="185" customFormat="false" ht="13.8" hidden="false" customHeight="false" outlineLevel="0" collapsed="false"/>
    <row r="186" customFormat="false" ht="13.8" hidden="false" customHeight="false" outlineLevel="0" collapsed="false"/>
    <row r="187" customFormat="false" ht="13.8" hidden="false" customHeight="false" outlineLevel="0" collapsed="false"/>
    <row r="188" customFormat="false" ht="13.8" hidden="false" customHeight="false" outlineLevel="0" collapsed="false"/>
    <row r="189" customFormat="false" ht="13.8" hidden="false" customHeight="false" outlineLevel="0" collapsed="false"/>
    <row r="190" customFormat="false" ht="13.8" hidden="false" customHeight="false" outlineLevel="0" collapsed="false"/>
    <row r="191" customFormat="false" ht="13.8" hidden="false" customHeight="false" outlineLevel="0" collapsed="false"/>
    <row r="192" customFormat="false" ht="13.8" hidden="false" customHeight="false" outlineLevel="0" collapsed="false"/>
    <row r="193" customFormat="false" ht="13.8" hidden="false" customHeight="false" outlineLevel="0" collapsed="false"/>
    <row r="194" customFormat="false" ht="13.8" hidden="false" customHeight="false" outlineLevel="0" collapsed="false"/>
    <row r="195" customFormat="false" ht="13.8" hidden="false" customHeight="false" outlineLevel="0" collapsed="false"/>
    <row r="196" customFormat="false" ht="13.8" hidden="false" customHeight="false" outlineLevel="0" collapsed="false"/>
    <row r="197" customFormat="false" ht="13.8" hidden="false" customHeight="false" outlineLevel="0" collapsed="false"/>
    <row r="198" customFormat="false" ht="13.8" hidden="false" customHeight="false" outlineLevel="0" collapsed="false"/>
    <row r="199" customFormat="false" ht="13.8" hidden="false" customHeight="false" outlineLevel="0" collapsed="false"/>
    <row r="200" customFormat="false" ht="13.8" hidden="false" customHeight="false" outlineLevel="0" collapsed="false"/>
    <row r="201" customFormat="false" ht="13.8" hidden="false" customHeight="false" outlineLevel="0" collapsed="false"/>
    <row r="202" customFormat="false" ht="13.8" hidden="false" customHeight="false" outlineLevel="0" collapsed="false"/>
    <row r="203" customFormat="false" ht="13.8" hidden="false" customHeight="false" outlineLevel="0" collapsed="false"/>
    <row r="204" customFormat="false" ht="13.8" hidden="false" customHeight="false" outlineLevel="0" collapsed="false"/>
    <row r="205" customFormat="false" ht="13.8" hidden="false" customHeight="false" outlineLevel="0" collapsed="false"/>
    <row r="206" customFormat="false" ht="13.8" hidden="false" customHeight="false" outlineLevel="0" collapsed="false"/>
    <row r="207" customFormat="false" ht="13.8" hidden="false" customHeight="false" outlineLevel="0" collapsed="false"/>
    <row r="208" customFormat="false" ht="13.8" hidden="false" customHeight="false" outlineLevel="0" collapsed="false"/>
    <row r="209" customFormat="false" ht="13.8" hidden="false" customHeight="false" outlineLevel="0" collapsed="false"/>
    <row r="210" customFormat="false" ht="13.8" hidden="false" customHeight="false" outlineLevel="0" collapsed="false"/>
    <row r="211" customFormat="false" ht="13.8" hidden="false" customHeight="false" outlineLevel="0" collapsed="false"/>
    <row r="212" customFormat="false" ht="13.8" hidden="false" customHeight="false" outlineLevel="0" collapsed="false"/>
    <row r="213" customFormat="false" ht="13.8" hidden="false" customHeight="false" outlineLevel="0" collapsed="false"/>
    <row r="214" customFormat="false" ht="13.8" hidden="false" customHeight="false" outlineLevel="0" collapsed="false"/>
    <row r="215" customFormat="false" ht="13.8" hidden="false" customHeight="false" outlineLevel="0" collapsed="false"/>
    <row r="216" customFormat="false" ht="13.8" hidden="false" customHeight="false" outlineLevel="0" collapsed="false"/>
    <row r="217" customFormat="false" ht="13.8" hidden="false" customHeight="false" outlineLevel="0" collapsed="false"/>
    <row r="218" customFormat="false" ht="13.8" hidden="false" customHeight="false" outlineLevel="0" collapsed="false"/>
    <row r="219" customFormat="false" ht="13.8" hidden="false" customHeight="false" outlineLevel="0" collapsed="false"/>
    <row r="220" customFormat="false" ht="13.8" hidden="false" customHeight="false" outlineLevel="0" collapsed="false"/>
    <row r="221" customFormat="false" ht="13.8" hidden="false" customHeight="false" outlineLevel="0" collapsed="false"/>
    <row r="222" customFormat="false" ht="13.8" hidden="false" customHeight="false" outlineLevel="0" collapsed="false"/>
    <row r="223" customFormat="false" ht="13.8" hidden="false" customHeight="false" outlineLevel="0" collapsed="false"/>
    <row r="224" customFormat="false" ht="13.8" hidden="false" customHeight="false" outlineLevel="0" collapsed="false"/>
    <row r="225" customFormat="false" ht="13.8" hidden="false" customHeight="false" outlineLevel="0" collapsed="false"/>
    <row r="226" customFormat="false" ht="13.8" hidden="false" customHeight="false" outlineLevel="0" collapsed="false"/>
    <row r="227" customFormat="false" ht="13.8" hidden="false" customHeight="false" outlineLevel="0" collapsed="false"/>
    <row r="228" customFormat="false" ht="13.8" hidden="false" customHeight="false" outlineLevel="0" collapsed="false"/>
    <row r="229" customFormat="false" ht="13.8" hidden="false" customHeight="false" outlineLevel="0" collapsed="false"/>
    <row r="230" customFormat="false" ht="13.8" hidden="false" customHeight="false" outlineLevel="0" collapsed="false"/>
    <row r="231" customFormat="false" ht="13.8" hidden="false" customHeight="false" outlineLevel="0" collapsed="false"/>
    <row r="232" customFormat="false" ht="13.8" hidden="false" customHeight="false" outlineLevel="0" collapsed="false"/>
    <row r="233" customFormat="false" ht="13.8" hidden="false" customHeight="false" outlineLevel="0" collapsed="false"/>
    <row r="234" customFormat="false" ht="13.8" hidden="false" customHeight="false" outlineLevel="0" collapsed="false"/>
    <row r="235" customFormat="false" ht="13.8" hidden="false" customHeight="false" outlineLevel="0" collapsed="false"/>
    <row r="236" customFormat="false" ht="13.8" hidden="false" customHeight="false" outlineLevel="0" collapsed="false"/>
    <row r="237" customFormat="false" ht="13.8" hidden="false" customHeight="false" outlineLevel="0" collapsed="false"/>
    <row r="238" customFormat="false" ht="13.8" hidden="false" customHeight="false" outlineLevel="0" collapsed="false"/>
    <row r="239" customFormat="false" ht="13.8" hidden="false" customHeight="false" outlineLevel="0" collapsed="false"/>
    <row r="240" customFormat="false" ht="13.8" hidden="false" customHeight="false" outlineLevel="0" collapsed="false"/>
    <row r="241" customFormat="false" ht="13.8" hidden="false" customHeight="false" outlineLevel="0" collapsed="false"/>
    <row r="242" customFormat="false" ht="13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" colorId="64" zoomScale="250" zoomScaleNormal="250" zoomScalePageLayoutView="100" workbookViewId="0">
      <selection pane="topLeft" activeCell="A3" activeCellId="0" sqref="A3"/>
    </sheetView>
  </sheetViews>
  <sheetFormatPr defaultColWidth="8.6796875" defaultRowHeight="15" zeroHeight="false" outlineLevelRow="0" outlineLevelCol="0"/>
  <cols>
    <col collapsed="false" customWidth="true" hidden="false" outlineLevel="0" max="1" min="1" style="31" width="40.71"/>
    <col collapsed="false" customWidth="true" hidden="false" outlineLevel="0" max="2" min="2" style="31" width="4.07"/>
    <col collapsed="false" customWidth="true" hidden="false" outlineLevel="0" max="3" min="3" style="31" width="8.79"/>
    <col collapsed="false" customWidth="true" hidden="false" outlineLevel="0" max="4" min="4" style="31" width="17.67"/>
    <col collapsed="false" customWidth="true" hidden="false" outlineLevel="0" max="6" min="5" style="31" width="17.96"/>
    <col collapsed="false" customWidth="true" hidden="false" outlineLevel="0" max="7" min="7" style="31" width="9.13"/>
    <col collapsed="false" customWidth="false" hidden="false" outlineLevel="0" max="1024" min="8" style="2" width="8.67"/>
  </cols>
  <sheetData>
    <row r="1" customFormat="false" ht="24.45" hidden="false" customHeight="false" outlineLevel="0" collapsed="false">
      <c r="A1" s="32" t="s">
        <v>11</v>
      </c>
    </row>
    <row r="2" customFormat="false" ht="13.8" hidden="false" customHeight="false" outlineLevel="0" collapsed="false">
      <c r="A2" s="31" t="s">
        <v>12</v>
      </c>
      <c r="C2" s="33"/>
    </row>
    <row r="3" customFormat="false" ht="13.8" hidden="false" customHeight="false" outlineLevel="0" collapsed="false">
      <c r="B3" s="34" t="s">
        <v>13</v>
      </c>
      <c r="C3" s="35" t="s">
        <v>14</v>
      </c>
      <c r="D3" s="36" t="s">
        <v>15</v>
      </c>
      <c r="E3" s="37" t="s">
        <v>16</v>
      </c>
      <c r="F3" s="31" t="s">
        <v>17</v>
      </c>
    </row>
    <row r="4" customFormat="false" ht="13.8" hidden="false" customHeight="false" outlineLevel="0" collapsed="false">
      <c r="A4" s="2"/>
      <c r="B4" s="38" t="s">
        <v>18</v>
      </c>
      <c r="C4" s="39" t="n">
        <v>45507</v>
      </c>
      <c r="D4" s="40" t="n">
        <v>10</v>
      </c>
      <c r="E4" s="31" t="n">
        <f aca="false">D4*C4</f>
        <v>455070</v>
      </c>
      <c r="F4" s="41" t="n">
        <f aca="false">E4/$E$94</f>
        <v>4.02083488599244E-006</v>
      </c>
    </row>
    <row r="5" customFormat="false" ht="13.8" hidden="false" customHeight="false" outlineLevel="0" collapsed="false">
      <c r="A5" s="2"/>
      <c r="B5" s="38" t="s">
        <v>19</v>
      </c>
      <c r="C5" s="39" t="n">
        <v>47736</v>
      </c>
      <c r="D5" s="40" t="n">
        <v>41</v>
      </c>
      <c r="E5" s="31" t="n">
        <f aca="false">D5*C5</f>
        <v>1957176</v>
      </c>
      <c r="F5" s="41" t="n">
        <f aca="false">E5/$E$94</f>
        <v>1.72929033749251E-005</v>
      </c>
    </row>
    <row r="6" customFormat="false" ht="13.8" hidden="false" customHeight="false" outlineLevel="0" collapsed="false">
      <c r="A6" s="2"/>
      <c r="B6" s="38" t="s">
        <v>20</v>
      </c>
      <c r="C6" s="39" t="n">
        <v>50858</v>
      </c>
      <c r="D6" s="40" t="n">
        <v>83</v>
      </c>
      <c r="E6" s="31" t="n">
        <f aca="false">D6*C6</f>
        <v>4221214</v>
      </c>
      <c r="F6" s="41" t="n">
        <f aca="false">E6/$E$94</f>
        <v>3.72971290404547E-005</v>
      </c>
    </row>
    <row r="7" customFormat="false" ht="13.8" hidden="false" customHeight="false" outlineLevel="0" collapsed="false">
      <c r="A7" s="2"/>
      <c r="B7" s="38" t="s">
        <v>21</v>
      </c>
      <c r="C7" s="39" t="n">
        <v>53647</v>
      </c>
      <c r="D7" s="40" t="n">
        <v>138</v>
      </c>
      <c r="E7" s="31" t="n">
        <f aca="false">D7*C7</f>
        <v>7403286</v>
      </c>
      <c r="F7" s="41" t="n">
        <f aca="false">E7/$E$94</f>
        <v>6.54127730234458E-005</v>
      </c>
    </row>
    <row r="8" customFormat="false" ht="13.8" hidden="false" customHeight="false" outlineLevel="0" collapsed="false">
      <c r="A8" s="2"/>
      <c r="B8" s="38" t="s">
        <v>22</v>
      </c>
      <c r="C8" s="39" t="n">
        <v>56160</v>
      </c>
      <c r="D8" s="40" t="n">
        <v>254</v>
      </c>
      <c r="E8" s="31" t="n">
        <f aca="false">D8*C8</f>
        <v>14264640</v>
      </c>
      <c r="F8" s="41" t="n">
        <f aca="false">E8/$E$94</f>
        <v>0.000126037229762725</v>
      </c>
    </row>
    <row r="9" customFormat="false" ht="13.8" hidden="false" customHeight="false" outlineLevel="0" collapsed="false">
      <c r="A9" s="2"/>
      <c r="B9" s="38" t="s">
        <v>23</v>
      </c>
      <c r="C9" s="39" t="n">
        <v>58536</v>
      </c>
      <c r="D9" s="40" t="n">
        <v>378</v>
      </c>
      <c r="E9" s="31" t="n">
        <f aca="false">D9*C9</f>
        <v>22126608</v>
      </c>
      <c r="F9" s="41" t="n">
        <f aca="false">E9/$E$94</f>
        <v>0.000195502752005361</v>
      </c>
    </row>
    <row r="10" customFormat="false" ht="13.8" hidden="false" customHeight="false" outlineLevel="0" collapsed="false">
      <c r="A10" s="2"/>
      <c r="B10" s="38" t="s">
        <v>24</v>
      </c>
      <c r="C10" s="39" t="n">
        <v>59480</v>
      </c>
      <c r="D10" s="40" t="n">
        <v>493</v>
      </c>
      <c r="E10" s="31" t="n">
        <f aca="false">D10*C10</f>
        <v>29323640</v>
      </c>
      <c r="F10" s="41" t="n">
        <f aca="false">E10/$E$94</f>
        <v>0.000259093138849591</v>
      </c>
    </row>
    <row r="11" customFormat="false" ht="13.8" hidden="false" customHeight="false" outlineLevel="0" collapsed="false">
      <c r="A11" s="2"/>
      <c r="B11" s="38" t="s">
        <v>25</v>
      </c>
      <c r="C11" s="39" t="n">
        <v>61030</v>
      </c>
      <c r="D11" s="40" t="n">
        <v>495</v>
      </c>
      <c r="E11" s="31" t="n">
        <f aca="false">D11*C11</f>
        <v>30209850</v>
      </c>
      <c r="F11" s="41" t="n">
        <f aca="false">E11/$E$94</f>
        <v>0.000266923371746322</v>
      </c>
    </row>
    <row r="12" customFormat="false" ht="13.8" hidden="false" customHeight="false" outlineLevel="0" collapsed="false">
      <c r="A12" s="2"/>
      <c r="B12" s="38" t="s">
        <v>26</v>
      </c>
      <c r="C12" s="39" t="n">
        <v>61427</v>
      </c>
      <c r="D12" s="40" t="n">
        <v>455</v>
      </c>
      <c r="E12" s="31" t="n">
        <f aca="false">D12*C12</f>
        <v>27949285</v>
      </c>
      <c r="F12" s="41" t="n">
        <f aca="false">E12/$E$94</f>
        <v>0.000246949832259972</v>
      </c>
    </row>
    <row r="13" customFormat="false" ht="13.8" hidden="false" customHeight="false" outlineLevel="0" collapsed="false">
      <c r="A13" s="2"/>
      <c r="B13" s="38" t="s">
        <v>27</v>
      </c>
      <c r="C13" s="39" t="n">
        <v>62697</v>
      </c>
      <c r="D13" s="40" t="n">
        <v>441</v>
      </c>
      <c r="E13" s="31" t="n">
        <f aca="false">D13*C13</f>
        <v>27649377</v>
      </c>
      <c r="F13" s="41" t="n">
        <f aca="false">E13/$E$94</f>
        <v>0.000244299953012849</v>
      </c>
    </row>
    <row r="14" customFormat="false" ht="13.8" hidden="false" customHeight="false" outlineLevel="0" collapsed="false">
      <c r="A14" s="2"/>
      <c r="B14" s="38" t="s">
        <v>28</v>
      </c>
      <c r="C14" s="39" t="n">
        <v>62225</v>
      </c>
      <c r="D14" s="40" t="n">
        <v>434</v>
      </c>
      <c r="E14" s="31" t="n">
        <f aca="false">D14*C14</f>
        <v>27005650</v>
      </c>
      <c r="F14" s="41" t="n">
        <f aca="false">E14/$E$94</f>
        <v>0.000238612212712114</v>
      </c>
    </row>
    <row r="15" customFormat="false" ht="13.8" hidden="false" customHeight="false" outlineLevel="0" collapsed="false">
      <c r="A15" s="2"/>
      <c r="B15" s="38" t="s">
        <v>29</v>
      </c>
      <c r="C15" s="39" t="n">
        <v>61472</v>
      </c>
      <c r="D15" s="40" t="n">
        <v>441</v>
      </c>
      <c r="E15" s="31" t="n">
        <f aca="false">D15*C15</f>
        <v>27109152</v>
      </c>
      <c r="F15" s="41" t="n">
        <f aca="false">E15/$E$94</f>
        <v>0.000239526719166879</v>
      </c>
    </row>
    <row r="16" customFormat="false" ht="13.8" hidden="false" customHeight="false" outlineLevel="0" collapsed="false">
      <c r="A16" s="2"/>
      <c r="B16" s="38" t="s">
        <v>30</v>
      </c>
      <c r="C16" s="39" t="n">
        <v>60808</v>
      </c>
      <c r="D16" s="40" t="n">
        <v>452</v>
      </c>
      <c r="E16" s="31" t="n">
        <f aca="false">D16*C16</f>
        <v>27485216</v>
      </c>
      <c r="F16" s="41" t="n">
        <f aca="false">E16/$E$94</f>
        <v>0.000242849485445838</v>
      </c>
    </row>
    <row r="17" customFormat="false" ht="13.8" hidden="false" customHeight="false" outlineLevel="0" collapsed="false">
      <c r="A17" s="2"/>
      <c r="B17" s="38" t="s">
        <v>31</v>
      </c>
      <c r="C17" s="39" t="n">
        <v>60936</v>
      </c>
      <c r="D17" s="40" t="n">
        <v>476</v>
      </c>
      <c r="E17" s="31" t="n">
        <f aca="false">D17*C17</f>
        <v>29005536</v>
      </c>
      <c r="F17" s="41" t="n">
        <f aca="false">E17/$E$94</f>
        <v>0.000256282486289383</v>
      </c>
    </row>
    <row r="18" customFormat="false" ht="13.8" hidden="false" customHeight="false" outlineLevel="0" collapsed="false">
      <c r="A18" s="2"/>
      <c r="B18" s="38" t="s">
        <v>32</v>
      </c>
      <c r="C18" s="39" t="n">
        <v>59339</v>
      </c>
      <c r="D18" s="40" t="n">
        <v>561</v>
      </c>
      <c r="E18" s="31" t="n">
        <f aca="false">D18*C18</f>
        <v>33289179</v>
      </c>
      <c r="F18" s="41" t="n">
        <f aca="false">E18/$E$94</f>
        <v>0.000294131215525627</v>
      </c>
    </row>
    <row r="19" customFormat="false" ht="13.8" hidden="false" customHeight="false" outlineLevel="0" collapsed="false">
      <c r="A19" s="2"/>
      <c r="B19" s="38" t="s">
        <v>33</v>
      </c>
      <c r="C19" s="39" t="n">
        <v>59372</v>
      </c>
      <c r="D19" s="40" t="n">
        <v>785</v>
      </c>
      <c r="E19" s="31" t="n">
        <f aca="false">D19*C19</f>
        <v>46607020</v>
      </c>
      <c r="F19" s="41" t="n">
        <f aca="false">E19/$E$94</f>
        <v>0.000411802869774205</v>
      </c>
    </row>
    <row r="20" customFormat="false" ht="13.8" hidden="false" customHeight="false" outlineLevel="0" collapsed="false">
      <c r="A20" s="2"/>
      <c r="B20" s="38" t="s">
        <v>34</v>
      </c>
      <c r="C20" s="39" t="n">
        <v>58059</v>
      </c>
      <c r="D20" s="40" t="n">
        <v>1425</v>
      </c>
      <c r="E20" s="31" t="n">
        <f aca="false">D20*C20</f>
        <v>82734075</v>
      </c>
      <c r="F20" s="41" t="n">
        <f aca="false">E20/$E$94</f>
        <v>0.000731008537192773</v>
      </c>
    </row>
    <row r="21" customFormat="false" ht="13.8" hidden="false" customHeight="false" outlineLevel="0" collapsed="false">
      <c r="A21" s="2"/>
      <c r="B21" s="38" t="s">
        <v>35</v>
      </c>
      <c r="C21" s="39" t="n">
        <v>56888</v>
      </c>
      <c r="D21" s="40" t="n">
        <v>2505</v>
      </c>
      <c r="E21" s="31" t="n">
        <f aca="false">D21*C21</f>
        <v>142504440</v>
      </c>
      <c r="F21" s="41" t="n">
        <f aca="false">E21/$E$94</f>
        <v>0.00125911799011321</v>
      </c>
    </row>
    <row r="22" customFormat="false" ht="13.8" hidden="false" customHeight="false" outlineLevel="0" collapsed="false">
      <c r="A22" s="2"/>
      <c r="B22" s="38" t="s">
        <v>36</v>
      </c>
      <c r="C22" s="39" t="n">
        <v>58134</v>
      </c>
      <c r="D22" s="40" t="n">
        <v>4711</v>
      </c>
      <c r="E22" s="31" t="n">
        <f aca="false">D22*C22</f>
        <v>273869274</v>
      </c>
      <c r="F22" s="41" t="n">
        <f aca="false">E22/$E$94</f>
        <v>0.0024198104271884</v>
      </c>
    </row>
    <row r="23" customFormat="false" ht="13.8" hidden="false" customHeight="false" outlineLevel="0" collapsed="false">
      <c r="A23" s="2"/>
      <c r="B23" s="38" t="s">
        <v>37</v>
      </c>
      <c r="C23" s="39" t="n">
        <v>58687</v>
      </c>
      <c r="D23" s="40" t="n">
        <v>8672</v>
      </c>
      <c r="E23" s="31" t="n">
        <f aca="false">D23*C23</f>
        <v>508933664</v>
      </c>
      <c r="F23" s="41" t="n">
        <f aca="false">E23/$E$94</f>
        <v>0.00449675485280761</v>
      </c>
    </row>
    <row r="24" customFormat="false" ht="13.8" hidden="false" customHeight="false" outlineLevel="0" collapsed="false">
      <c r="A24" s="2"/>
      <c r="B24" s="38" t="s">
        <v>38</v>
      </c>
      <c r="C24" s="39" t="n">
        <v>59417</v>
      </c>
      <c r="D24" s="40" t="n">
        <v>10976</v>
      </c>
      <c r="E24" s="31" t="n">
        <f aca="false">D24*C24</f>
        <v>652160992</v>
      </c>
      <c r="F24" s="41" t="n">
        <f aca="false">E24/$E$94</f>
        <v>0.00576226002135285</v>
      </c>
    </row>
    <row r="25" customFormat="false" ht="13.8" hidden="false" customHeight="false" outlineLevel="0" collapsed="false">
      <c r="A25" s="2"/>
      <c r="B25" s="38" t="s">
        <v>39</v>
      </c>
      <c r="C25" s="39" t="n">
        <v>58229</v>
      </c>
      <c r="D25" s="40" t="n">
        <v>13648</v>
      </c>
      <c r="E25" s="31" t="n">
        <f aca="false">D25*C25</f>
        <v>794709392</v>
      </c>
      <c r="F25" s="41" t="n">
        <f aca="false">E25/$E$94</f>
        <v>0.00702176642621892</v>
      </c>
    </row>
    <row r="26" customFormat="false" ht="13.8" hidden="false" customHeight="false" outlineLevel="0" collapsed="false">
      <c r="A26" s="2"/>
      <c r="B26" s="38" t="s">
        <v>40</v>
      </c>
      <c r="C26" s="39" t="n">
        <v>60310</v>
      </c>
      <c r="D26" s="40" t="n">
        <v>15063</v>
      </c>
      <c r="E26" s="31" t="n">
        <f aca="false">D26*C26</f>
        <v>908449530</v>
      </c>
      <c r="F26" s="41" t="n">
        <f aca="false">E26/$E$94</f>
        <v>0.00802673338692386</v>
      </c>
    </row>
    <row r="27" customFormat="false" ht="13.8" hidden="false" customHeight="false" outlineLevel="0" collapsed="false">
      <c r="A27" s="2"/>
      <c r="B27" s="38" t="s">
        <v>41</v>
      </c>
      <c r="C27" s="39" t="n">
        <v>62139</v>
      </c>
      <c r="D27" s="40" t="n">
        <v>16033</v>
      </c>
      <c r="E27" s="31" t="n">
        <f aca="false">D27*C27</f>
        <v>996274587</v>
      </c>
      <c r="F27" s="41" t="n">
        <f aca="false">E27/$E$94</f>
        <v>0.00880272401045403</v>
      </c>
    </row>
    <row r="28" customFormat="false" ht="13.8" hidden="false" customHeight="false" outlineLevel="0" collapsed="false">
      <c r="A28" s="2"/>
      <c r="B28" s="38" t="s">
        <v>42</v>
      </c>
      <c r="C28" s="39" t="n">
        <v>64944</v>
      </c>
      <c r="D28" s="40" t="n">
        <v>17381</v>
      </c>
      <c r="E28" s="31" t="n">
        <f aca="false">D28*C28</f>
        <v>1128791664</v>
      </c>
      <c r="F28" s="41" t="n">
        <f aca="false">E28/$E$94</f>
        <v>0.00997359725235384</v>
      </c>
    </row>
    <row r="29" customFormat="false" ht="13.8" hidden="false" customHeight="false" outlineLevel="0" collapsed="false">
      <c r="A29" s="2"/>
      <c r="B29" s="38" t="s">
        <v>43</v>
      </c>
      <c r="C29" s="39" t="n">
        <v>67281</v>
      </c>
      <c r="D29" s="40" t="n">
        <v>19013</v>
      </c>
      <c r="E29" s="31" t="n">
        <f aca="false">D29*C29</f>
        <v>1279213653</v>
      </c>
      <c r="F29" s="41" t="n">
        <f aca="false">E29/$E$94</f>
        <v>0.0113026718584399</v>
      </c>
    </row>
    <row r="30" customFormat="false" ht="13.8" hidden="false" customHeight="false" outlineLevel="0" collapsed="false">
      <c r="A30" s="2"/>
      <c r="B30" s="38" t="s">
        <v>44</v>
      </c>
      <c r="C30" s="39" t="n">
        <v>67677</v>
      </c>
      <c r="D30" s="40" t="n">
        <v>20426</v>
      </c>
      <c r="E30" s="31" t="n">
        <f aca="false">D30*C30</f>
        <v>1382370402</v>
      </c>
      <c r="F30" s="41" t="n">
        <f aca="false">E30/$E$94</f>
        <v>0.0122141277995144</v>
      </c>
    </row>
    <row r="31" customFormat="false" ht="13.8" hidden="false" customHeight="false" outlineLevel="0" collapsed="false">
      <c r="A31" s="2"/>
      <c r="B31" s="38" t="s">
        <v>45</v>
      </c>
      <c r="C31" s="39" t="n">
        <v>70396</v>
      </c>
      <c r="D31" s="40" t="n">
        <v>21626</v>
      </c>
      <c r="E31" s="31" t="n">
        <f aca="false">D31*C31</f>
        <v>1522383896</v>
      </c>
      <c r="F31" s="41" t="n">
        <f aca="false">E31/$E$94</f>
        <v>0.0134512366864656</v>
      </c>
    </row>
    <row r="32" customFormat="false" ht="13.8" hidden="false" customHeight="false" outlineLevel="0" collapsed="false">
      <c r="A32" s="2"/>
      <c r="B32" s="38" t="s">
        <v>46</v>
      </c>
      <c r="C32" s="39" t="n">
        <v>69838</v>
      </c>
      <c r="D32" s="40" t="n">
        <v>22730</v>
      </c>
      <c r="E32" s="31" t="n">
        <f aca="false">D32*C32</f>
        <v>1587417740</v>
      </c>
      <c r="F32" s="41" t="n">
        <f aca="false">E32/$E$94</f>
        <v>0.014025852347189</v>
      </c>
    </row>
    <row r="33" customFormat="false" ht="13.8" hidden="false" customHeight="false" outlineLevel="0" collapsed="false">
      <c r="A33" s="2"/>
      <c r="B33" s="38" t="s">
        <v>47</v>
      </c>
      <c r="C33" s="39" t="n">
        <v>70998</v>
      </c>
      <c r="D33" s="40" t="n">
        <v>23633</v>
      </c>
      <c r="E33" s="31" t="n">
        <f aca="false">D33*C33</f>
        <v>1677895734</v>
      </c>
      <c r="F33" s="41" t="n">
        <f aca="false">E33/$E$94</f>
        <v>0.0148252833681084</v>
      </c>
    </row>
    <row r="34" customFormat="false" ht="13.8" hidden="false" customHeight="false" outlineLevel="0" collapsed="false">
      <c r="A34" s="2"/>
      <c r="B34" s="38" t="s">
        <v>48</v>
      </c>
      <c r="C34" s="39" t="n">
        <v>69595</v>
      </c>
      <c r="D34" s="40" t="n">
        <v>24564</v>
      </c>
      <c r="E34" s="31" t="n">
        <f aca="false">D34*C34</f>
        <v>1709531580</v>
      </c>
      <c r="F34" s="41" t="n">
        <f aca="false">E34/$E$94</f>
        <v>0.0151048063277513</v>
      </c>
    </row>
    <row r="35" customFormat="false" ht="13.8" hidden="false" customHeight="false" outlineLevel="0" collapsed="false">
      <c r="A35" s="2"/>
      <c r="B35" s="38" t="s">
        <v>49</v>
      </c>
      <c r="C35" s="39" t="n">
        <v>69750</v>
      </c>
      <c r="D35" s="40" t="n">
        <v>25401</v>
      </c>
      <c r="E35" s="31" t="n">
        <f aca="false">D35*C35</f>
        <v>1771719750</v>
      </c>
      <c r="F35" s="41" t="n">
        <f aca="false">E35/$E$94</f>
        <v>0.0156542786362577</v>
      </c>
    </row>
    <row r="36" customFormat="false" ht="13.8" hidden="false" customHeight="false" outlineLevel="0" collapsed="false">
      <c r="A36" s="2"/>
      <c r="B36" s="38" t="s">
        <v>50</v>
      </c>
      <c r="C36" s="39" t="n">
        <v>66462</v>
      </c>
      <c r="D36" s="40" t="n">
        <v>26162</v>
      </c>
      <c r="E36" s="31" t="n">
        <f aca="false">D36*C36</f>
        <v>1738778844</v>
      </c>
      <c r="F36" s="41" t="n">
        <f aca="false">E36/$E$94</f>
        <v>0.0153632246357282</v>
      </c>
    </row>
    <row r="37" customFormat="false" ht="13.8" hidden="false" customHeight="false" outlineLevel="0" collapsed="false">
      <c r="A37" s="2"/>
      <c r="B37" s="38" t="s">
        <v>51</v>
      </c>
      <c r="C37" s="39" t="n">
        <v>67363</v>
      </c>
      <c r="D37" s="40" t="n">
        <v>27027</v>
      </c>
      <c r="E37" s="31" t="n">
        <f aca="false">D37*C37</f>
        <v>1820619801</v>
      </c>
      <c r="F37" s="41" t="n">
        <f aca="false">E37/$E$94</f>
        <v>0.0160863419034202</v>
      </c>
    </row>
    <row r="38" customFormat="false" ht="13.8" hidden="false" customHeight="false" outlineLevel="0" collapsed="false">
      <c r="A38" s="2"/>
      <c r="B38" s="38" t="s">
        <v>52</v>
      </c>
      <c r="C38" s="39" t="n">
        <v>69434</v>
      </c>
      <c r="D38" s="40" t="n">
        <v>27434</v>
      </c>
      <c r="E38" s="31" t="n">
        <f aca="false">D38*C38</f>
        <v>1904852356</v>
      </c>
      <c r="F38" s="41" t="n">
        <f aca="false">E38/$E$94</f>
        <v>0.0168305904710697</v>
      </c>
    </row>
    <row r="39" customFormat="false" ht="13.8" hidden="false" customHeight="false" outlineLevel="0" collapsed="false">
      <c r="A39" s="2"/>
      <c r="B39" s="38" t="s">
        <v>53</v>
      </c>
      <c r="C39" s="39" t="n">
        <v>71332</v>
      </c>
      <c r="D39" s="40" t="n">
        <v>28376</v>
      </c>
      <c r="E39" s="31" t="n">
        <f aca="false">D39*C39</f>
        <v>2024116832</v>
      </c>
      <c r="F39" s="41" t="n">
        <f aca="false">E39/$E$94</f>
        <v>0.017884368495902</v>
      </c>
    </row>
    <row r="40" customFormat="false" ht="13.8" hidden="false" customHeight="false" outlineLevel="0" collapsed="false">
      <c r="A40" s="2"/>
      <c r="B40" s="38" t="s">
        <v>54</v>
      </c>
      <c r="C40" s="39" t="n">
        <v>72721</v>
      </c>
      <c r="D40" s="40" t="n">
        <v>29092</v>
      </c>
      <c r="E40" s="31" t="n">
        <f aca="false">D40*C40</f>
        <v>2115599332</v>
      </c>
      <c r="F40" s="41" t="n">
        <f aca="false">E40/$E$94</f>
        <v>0.0186926749706373</v>
      </c>
    </row>
    <row r="41" customFormat="false" ht="13.8" hidden="false" customHeight="false" outlineLevel="0" collapsed="false">
      <c r="A41" s="2"/>
      <c r="B41" s="38" t="s">
        <v>55</v>
      </c>
      <c r="C41" s="39" t="n">
        <v>71964</v>
      </c>
      <c r="D41" s="40" t="n">
        <v>29986</v>
      </c>
      <c r="E41" s="31" t="n">
        <f aca="false">D41*C41</f>
        <v>2157912504</v>
      </c>
      <c r="F41" s="41" t="n">
        <f aca="false">E41/$E$94</f>
        <v>0.0190665389434648</v>
      </c>
    </row>
    <row r="42" customFormat="false" ht="13.8" hidden="false" customHeight="false" outlineLevel="0" collapsed="false">
      <c r="A42" s="2"/>
      <c r="B42" s="38" t="s">
        <v>56</v>
      </c>
      <c r="C42" s="39" t="n">
        <v>69003</v>
      </c>
      <c r="D42" s="40" t="n">
        <v>30519</v>
      </c>
      <c r="E42" s="31" t="n">
        <f aca="false">D42*C42</f>
        <v>2105902557</v>
      </c>
      <c r="F42" s="41" t="n">
        <f aca="false">E42/$E$94</f>
        <v>0.0186069977535023</v>
      </c>
    </row>
    <row r="43" customFormat="false" ht="13.8" hidden="false" customHeight="false" outlineLevel="0" collapsed="false">
      <c r="A43" s="2"/>
      <c r="B43" s="38" t="s">
        <v>57</v>
      </c>
      <c r="C43" s="39" t="n">
        <v>68428</v>
      </c>
      <c r="D43" s="40" t="n">
        <v>31099</v>
      </c>
      <c r="E43" s="31" t="n">
        <f aca="false">D43*C43</f>
        <v>2128042372</v>
      </c>
      <c r="F43" s="41" t="n">
        <f aca="false">E43/$E$94</f>
        <v>0.0188026171978107</v>
      </c>
    </row>
    <row r="44" customFormat="false" ht="13.8" hidden="false" customHeight="false" outlineLevel="0" collapsed="false">
      <c r="A44" s="2"/>
      <c r="B44" s="38" t="s">
        <v>58</v>
      </c>
      <c r="C44" s="39" t="n">
        <v>67845</v>
      </c>
      <c r="D44" s="40" t="n">
        <v>32158</v>
      </c>
      <c r="E44" s="31" t="n">
        <f aca="false">D44*C44</f>
        <v>2181759510</v>
      </c>
      <c r="F44" s="41" t="n">
        <f aca="false">E44/$E$94</f>
        <v>0.0192772425135777</v>
      </c>
    </row>
    <row r="45" customFormat="false" ht="13.8" hidden="false" customHeight="false" outlineLevel="0" collapsed="false">
      <c r="A45" s="2"/>
      <c r="B45" s="38" t="s">
        <v>59</v>
      </c>
      <c r="C45" s="39" t="n">
        <v>67864</v>
      </c>
      <c r="D45" s="40" t="n">
        <v>32733</v>
      </c>
      <c r="E45" s="31" t="n">
        <f aca="false">D45*C45</f>
        <v>2221392312</v>
      </c>
      <c r="F45" s="41" t="n">
        <f aca="false">E45/$E$94</f>
        <v>0.0196274237008922</v>
      </c>
    </row>
    <row r="46" customFormat="false" ht="13.8" hidden="false" customHeight="false" outlineLevel="0" collapsed="false">
      <c r="A46" s="2"/>
      <c r="B46" s="38" t="s">
        <v>60</v>
      </c>
      <c r="C46" s="39" t="n">
        <v>68568</v>
      </c>
      <c r="D46" s="40" t="n">
        <v>33107</v>
      </c>
      <c r="E46" s="31" t="n">
        <f aca="false">D46*C46</f>
        <v>2270080776</v>
      </c>
      <c r="F46" s="41" t="n">
        <f aca="false">E46/$E$94</f>
        <v>0.0200576174614051</v>
      </c>
    </row>
    <row r="47" customFormat="false" ht="13.8" hidden="false" customHeight="false" outlineLevel="0" collapsed="false">
      <c r="A47" s="2"/>
      <c r="B47" s="38" t="s">
        <v>61</v>
      </c>
      <c r="C47" s="39" t="n">
        <v>68820</v>
      </c>
      <c r="D47" s="40" t="n">
        <v>33748</v>
      </c>
      <c r="E47" s="31" t="n">
        <f aca="false">D47*C47</f>
        <v>2322537360</v>
      </c>
      <c r="F47" s="41" t="n">
        <f aca="false">E47/$E$94</f>
        <v>0.0205211049752979</v>
      </c>
    </row>
    <row r="48" customFormat="false" ht="13.8" hidden="false" customHeight="false" outlineLevel="0" collapsed="false">
      <c r="A48" s="2"/>
      <c r="B48" s="38" t="s">
        <v>62</v>
      </c>
      <c r="C48" s="39" t="n">
        <v>67372</v>
      </c>
      <c r="D48" s="40" t="n">
        <v>34335</v>
      </c>
      <c r="E48" s="31" t="n">
        <f aca="false">D48*C48</f>
        <v>2313217620</v>
      </c>
      <c r="F48" s="41" t="n">
        <f aca="false">E48/$E$94</f>
        <v>0.0204387591038487</v>
      </c>
    </row>
    <row r="49" customFormat="false" ht="13.8" hidden="false" customHeight="false" outlineLevel="0" collapsed="false">
      <c r="A49" s="2"/>
      <c r="B49" s="38" t="s">
        <v>63</v>
      </c>
      <c r="C49" s="39" t="n">
        <v>64225</v>
      </c>
      <c r="D49" s="40" t="n">
        <v>34552</v>
      </c>
      <c r="E49" s="31" t="n">
        <f aca="false">D49*C49</f>
        <v>2219102200</v>
      </c>
      <c r="F49" s="41" t="n">
        <f aca="false">E49/$E$94</f>
        <v>0.0196071890947384</v>
      </c>
    </row>
    <row r="50" customFormat="false" ht="13.8" hidden="false" customHeight="false" outlineLevel="0" collapsed="false">
      <c r="A50" s="2"/>
      <c r="B50" s="38" t="s">
        <v>64</v>
      </c>
      <c r="C50" s="39" t="n">
        <v>58438</v>
      </c>
      <c r="D50" s="40" t="n">
        <v>33765</v>
      </c>
      <c r="E50" s="31" t="n">
        <f aca="false">D50*C50</f>
        <v>1973159070</v>
      </c>
      <c r="F50" s="41" t="n">
        <f aca="false">E50/$E$94</f>
        <v>0.017434124034255</v>
      </c>
    </row>
    <row r="51" customFormat="false" ht="13.8" hidden="false" customHeight="false" outlineLevel="0" collapsed="false">
      <c r="A51" s="2"/>
      <c r="B51" s="38" t="s">
        <v>65</v>
      </c>
      <c r="C51" s="39" t="n">
        <v>60372</v>
      </c>
      <c r="D51" s="40" t="n">
        <v>34353</v>
      </c>
      <c r="E51" s="31" t="n">
        <f aca="false">D51*C51</f>
        <v>2073959316</v>
      </c>
      <c r="F51" s="41" t="n">
        <f aca="false">E51/$E$94</f>
        <v>0.0183247587621725</v>
      </c>
    </row>
    <row r="52" customFormat="false" ht="13.8" hidden="false" customHeight="false" outlineLevel="0" collapsed="false">
      <c r="A52" s="2"/>
      <c r="B52" s="38" t="s">
        <v>66</v>
      </c>
      <c r="C52" s="39" t="n">
        <v>62053</v>
      </c>
      <c r="D52" s="40" t="n">
        <v>34411</v>
      </c>
      <c r="E52" s="31" t="n">
        <f aca="false">D52*C52</f>
        <v>2135305783</v>
      </c>
      <c r="F52" s="41" t="n">
        <f aca="false">E52/$E$94</f>
        <v>0.0188667940856304</v>
      </c>
    </row>
    <row r="53" customFormat="false" ht="13.8" hidden="false" customHeight="false" outlineLevel="0" collapsed="false">
      <c r="A53" s="2"/>
      <c r="B53" s="38" t="s">
        <v>67</v>
      </c>
      <c r="C53" s="39" t="n">
        <v>63997</v>
      </c>
      <c r="D53" s="40" t="n">
        <v>33508</v>
      </c>
      <c r="E53" s="31" t="n">
        <f aca="false">D53*C53</f>
        <v>2144411476</v>
      </c>
      <c r="F53" s="41" t="n">
        <f aca="false">E53/$E$94</f>
        <v>0.0189472487147545</v>
      </c>
    </row>
    <row r="54" customFormat="false" ht="13.8" hidden="false" customHeight="false" outlineLevel="0" collapsed="false">
      <c r="A54" s="2"/>
      <c r="B54" s="38" t="s">
        <v>68</v>
      </c>
      <c r="C54" s="39" t="n">
        <v>65196</v>
      </c>
      <c r="D54" s="40" t="n">
        <v>33492</v>
      </c>
      <c r="E54" s="31" t="n">
        <f aca="false">D54*C54</f>
        <v>2183544432</v>
      </c>
      <c r="F54" s="41" t="n">
        <f aca="false">E54/$E$94</f>
        <v>0.0192930134425476</v>
      </c>
    </row>
    <row r="55" customFormat="false" ht="13.8" hidden="false" customHeight="false" outlineLevel="0" collapsed="false">
      <c r="A55" s="2"/>
      <c r="B55" s="38" t="s">
        <v>69</v>
      </c>
      <c r="C55" s="39" t="n">
        <v>69808</v>
      </c>
      <c r="D55" s="40" t="n">
        <v>33182</v>
      </c>
      <c r="E55" s="31" t="n">
        <f aca="false">D55*C55</f>
        <v>2316369056</v>
      </c>
      <c r="F55" s="41" t="n">
        <f aca="false">E55/$E$94</f>
        <v>0.0204666040591517</v>
      </c>
    </row>
    <row r="56" customFormat="false" ht="13.8" hidden="false" customHeight="false" outlineLevel="0" collapsed="false">
      <c r="A56" s="2"/>
      <c r="B56" s="38" t="s">
        <v>70</v>
      </c>
      <c r="C56" s="39" t="n">
        <v>71380</v>
      </c>
      <c r="D56" s="40" t="n">
        <v>33184</v>
      </c>
      <c r="E56" s="31" t="n">
        <f aca="false">D56*C56</f>
        <v>2368673920</v>
      </c>
      <c r="F56" s="41" t="n">
        <f aca="false">E56/$E$94</f>
        <v>0.02092875102968</v>
      </c>
    </row>
    <row r="57" customFormat="false" ht="13.8" hidden="false" customHeight="false" outlineLevel="0" collapsed="false">
      <c r="A57" s="2"/>
      <c r="B57" s="38" t="s">
        <v>71</v>
      </c>
      <c r="C57" s="39" t="n">
        <v>71702</v>
      </c>
      <c r="D57" s="40" t="n">
        <v>32512</v>
      </c>
      <c r="E57" s="31" t="n">
        <f aca="false">D57*C57</f>
        <v>2331175424</v>
      </c>
      <c r="F57" s="41" t="n">
        <f aca="false">E57/$E$94</f>
        <v>0.020597427802728</v>
      </c>
    </row>
    <row r="58" customFormat="false" ht="13.8" hidden="false" customHeight="false" outlineLevel="0" collapsed="false">
      <c r="A58" s="2"/>
      <c r="B58" s="38" t="s">
        <v>72</v>
      </c>
      <c r="C58" s="39" t="n">
        <v>71914</v>
      </c>
      <c r="D58" s="40" t="n">
        <v>32413</v>
      </c>
      <c r="E58" s="31" t="n">
        <f aca="false">D58*C58</f>
        <v>2330948482</v>
      </c>
      <c r="F58" s="41" t="n">
        <f aca="false">E58/$E$94</f>
        <v>0.0205954226248198</v>
      </c>
    </row>
    <row r="59" customFormat="false" ht="13.8" hidden="false" customHeight="false" outlineLevel="0" collapsed="false">
      <c r="A59" s="2"/>
      <c r="B59" s="38" t="s">
        <v>73</v>
      </c>
      <c r="C59" s="39" t="n">
        <v>73045</v>
      </c>
      <c r="D59" s="40" t="n">
        <v>31842</v>
      </c>
      <c r="E59" s="31" t="n">
        <f aca="false">D59*C59</f>
        <v>2325898890</v>
      </c>
      <c r="F59" s="41" t="n">
        <f aca="false">E59/$E$94</f>
        <v>0.0205508062456394</v>
      </c>
    </row>
    <row r="60" customFormat="false" ht="13.8" hidden="false" customHeight="false" outlineLevel="0" collapsed="false">
      <c r="A60" s="2"/>
      <c r="B60" s="38" t="s">
        <v>74</v>
      </c>
      <c r="C60" s="39" t="n">
        <v>73644</v>
      </c>
      <c r="D60" s="40" t="n">
        <v>31571</v>
      </c>
      <c r="E60" s="31" t="n">
        <f aca="false">D60*C60</f>
        <v>2325014724</v>
      </c>
      <c r="F60" s="41" t="n">
        <f aca="false">E60/$E$94</f>
        <v>0.0205429940727916</v>
      </c>
    </row>
    <row r="61" customFormat="false" ht="13.8" hidden="false" customHeight="false" outlineLevel="0" collapsed="false">
      <c r="A61" s="2"/>
      <c r="B61" s="38" t="s">
        <v>75</v>
      </c>
      <c r="C61" s="39" t="n">
        <v>72745</v>
      </c>
      <c r="D61" s="40" t="n">
        <v>31057</v>
      </c>
      <c r="E61" s="31" t="n">
        <f aca="false">D61*C61</f>
        <v>2259241465</v>
      </c>
      <c r="F61" s="41" t="n">
        <f aca="false">E61/$E$94</f>
        <v>0.019961845207007</v>
      </c>
    </row>
    <row r="62" customFormat="false" ht="13.8" hidden="false" customHeight="false" outlineLevel="0" collapsed="false">
      <c r="A62" s="2"/>
      <c r="B62" s="38" t="s">
        <v>76</v>
      </c>
      <c r="C62" s="39" t="n">
        <v>72144</v>
      </c>
      <c r="D62" s="40" t="n">
        <v>30550</v>
      </c>
      <c r="E62" s="31" t="n">
        <f aca="false">D62*C62</f>
        <v>2203999200</v>
      </c>
      <c r="F62" s="41" t="n">
        <f aca="false">E62/$E$94</f>
        <v>0.019473744417473</v>
      </c>
    </row>
    <row r="63" customFormat="false" ht="13.8" hidden="false" customHeight="false" outlineLevel="0" collapsed="false">
      <c r="A63" s="2"/>
      <c r="B63" s="38" t="s">
        <v>77</v>
      </c>
      <c r="C63" s="39" t="n">
        <v>71523</v>
      </c>
      <c r="D63" s="40" t="n">
        <v>30533</v>
      </c>
      <c r="E63" s="31" t="n">
        <f aca="false">D63*C63</f>
        <v>2183811759</v>
      </c>
      <c r="F63" s="41" t="n">
        <f aca="false">E63/$E$94</f>
        <v>0.0192953754477942</v>
      </c>
    </row>
    <row r="64" customFormat="false" ht="13.8" hidden="false" customHeight="false" outlineLevel="0" collapsed="false">
      <c r="A64" s="2"/>
      <c r="B64" s="38" t="s">
        <v>78</v>
      </c>
      <c r="C64" s="39" t="n">
        <v>70942</v>
      </c>
      <c r="D64" s="40" t="n">
        <v>30073</v>
      </c>
      <c r="E64" s="31" t="n">
        <f aca="false">D64*C64</f>
        <v>2133438766</v>
      </c>
      <c r="F64" s="41" t="n">
        <f aca="false">E64/$E$94</f>
        <v>0.0188502977947601</v>
      </c>
    </row>
    <row r="65" customFormat="false" ht="13.8" hidden="false" customHeight="false" outlineLevel="0" collapsed="false">
      <c r="A65" s="2"/>
      <c r="B65" s="38" t="s">
        <v>79</v>
      </c>
      <c r="C65" s="39" t="n">
        <v>68400</v>
      </c>
      <c r="D65" s="40" t="n">
        <v>29047</v>
      </c>
      <c r="E65" s="31" t="n">
        <f aca="false">D65*C65</f>
        <v>1986814800</v>
      </c>
      <c r="F65" s="41" t="n">
        <f aca="false">E65/$E$94</f>
        <v>0.0175547811542095</v>
      </c>
    </row>
    <row r="66" customFormat="false" ht="13.8" hidden="false" customHeight="false" outlineLevel="0" collapsed="false">
      <c r="A66" s="2"/>
      <c r="B66" s="38" t="s">
        <v>80</v>
      </c>
      <c r="C66" s="39" t="n">
        <v>70907</v>
      </c>
      <c r="D66" s="40" t="n">
        <v>28797</v>
      </c>
      <c r="E66" s="31" t="n">
        <f aca="false">D66*C66</f>
        <v>2041908879</v>
      </c>
      <c r="F66" s="41" t="n">
        <f aca="false">E66/$E$94</f>
        <v>0.0180415726255322</v>
      </c>
    </row>
    <row r="67" customFormat="false" ht="13.8" hidden="false" customHeight="false" outlineLevel="0" collapsed="false">
      <c r="A67" s="2"/>
      <c r="B67" s="38" t="s">
        <v>81</v>
      </c>
      <c r="C67" s="39" t="n">
        <v>72452</v>
      </c>
      <c r="D67" s="40" t="n">
        <v>28437</v>
      </c>
      <c r="E67" s="31" t="n">
        <f aca="false">D67*C67</f>
        <v>2060317524</v>
      </c>
      <c r="F67" s="41" t="n">
        <f aca="false">E67/$E$94</f>
        <v>0.0182042247933742</v>
      </c>
    </row>
    <row r="68" customFormat="false" ht="13.8" hidden="false" customHeight="false" outlineLevel="0" collapsed="false">
      <c r="A68" s="2"/>
      <c r="B68" s="38" t="s">
        <v>82</v>
      </c>
      <c r="C68" s="39" t="n">
        <v>71301</v>
      </c>
      <c r="D68" s="40" t="n">
        <v>27104</v>
      </c>
      <c r="E68" s="31" t="n">
        <f aca="false">D68*C68</f>
        <v>1932542304</v>
      </c>
      <c r="F68" s="41" t="n">
        <f aca="false">E68/$E$94</f>
        <v>0.0170752488948501</v>
      </c>
    </row>
    <row r="69" customFormat="false" ht="13.8" hidden="false" customHeight="false" outlineLevel="0" collapsed="false">
      <c r="A69" s="2"/>
      <c r="B69" s="38" t="s">
        <v>83</v>
      </c>
      <c r="C69" s="39" t="n">
        <v>71018</v>
      </c>
      <c r="D69" s="40" t="n">
        <v>25796</v>
      </c>
      <c r="E69" s="31" t="n">
        <f aca="false">D69*C69</f>
        <v>1831980328</v>
      </c>
      <c r="F69" s="41" t="n">
        <f aca="false">E69/$E$94</f>
        <v>0.0161867194349755</v>
      </c>
    </row>
    <row r="70" customFormat="false" ht="13.8" hidden="false" customHeight="false" outlineLevel="0" collapsed="false">
      <c r="A70" s="2"/>
      <c r="B70" s="38" t="s">
        <v>84</v>
      </c>
      <c r="C70" s="39" t="n">
        <v>69595</v>
      </c>
      <c r="D70" s="40" t="n">
        <v>24310</v>
      </c>
      <c r="E70" s="31" t="n">
        <f aca="false">D70*C70</f>
        <v>1691854450</v>
      </c>
      <c r="F70" s="41" t="n">
        <f aca="false">E70/$E$94</f>
        <v>0.0149486175634113</v>
      </c>
    </row>
    <row r="71" customFormat="false" ht="13.8" hidden="false" customHeight="false" outlineLevel="0" collapsed="false">
      <c r="A71" s="2"/>
      <c r="B71" s="38" t="s">
        <v>85</v>
      </c>
      <c r="C71" s="39" t="n">
        <v>71530</v>
      </c>
      <c r="D71" s="40" t="n">
        <v>23704</v>
      </c>
      <c r="E71" s="31" t="n">
        <f aca="false">D71*C71</f>
        <v>1695547120</v>
      </c>
      <c r="F71" s="41" t="n">
        <f aca="false">E71/$E$94</f>
        <v>0.0149812446677215</v>
      </c>
    </row>
    <row r="72" customFormat="false" ht="13.8" hidden="false" customHeight="false" outlineLevel="0" collapsed="false">
      <c r="A72" s="2"/>
      <c r="B72" s="38" t="s">
        <v>86</v>
      </c>
      <c r="C72" s="39" t="n">
        <v>68638</v>
      </c>
      <c r="D72" s="40" t="n">
        <v>24214</v>
      </c>
      <c r="E72" s="31" t="n">
        <f aca="false">D72*C72</f>
        <v>1662000532</v>
      </c>
      <c r="F72" s="41" t="n">
        <f aca="false">E72/$E$94</f>
        <v>0.014684839078831</v>
      </c>
    </row>
    <row r="73" customFormat="false" ht="13.8" hidden="false" customHeight="false" outlineLevel="0" collapsed="false">
      <c r="A73" s="2"/>
      <c r="B73" s="38" t="s">
        <v>87</v>
      </c>
      <c r="C73" s="39" t="n">
        <v>70345</v>
      </c>
      <c r="D73" s="40" t="n">
        <v>23008</v>
      </c>
      <c r="E73" s="31" t="n">
        <f aca="false">D73*C73</f>
        <v>1618497760</v>
      </c>
      <c r="F73" s="41" t="n">
        <f aca="false">E73/$E$94</f>
        <v>0.0143004642281597</v>
      </c>
    </row>
    <row r="74" customFormat="false" ht="13.8" hidden="false" customHeight="false" outlineLevel="0" collapsed="false">
      <c r="A74" s="2"/>
      <c r="B74" s="38" t="s">
        <v>88</v>
      </c>
      <c r="C74" s="39" t="n">
        <v>71815</v>
      </c>
      <c r="D74" s="40" t="n">
        <v>22885</v>
      </c>
      <c r="E74" s="31" t="n">
        <f aca="false">D74*C74</f>
        <v>1643486275</v>
      </c>
      <c r="F74" s="41" t="n">
        <f aca="false">E74/$E$94</f>
        <v>0.0145212537613329</v>
      </c>
    </row>
    <row r="75" customFormat="false" ht="13.8" hidden="false" customHeight="false" outlineLevel="0" collapsed="false">
      <c r="A75" s="2"/>
      <c r="B75" s="38" t="s">
        <v>89</v>
      </c>
      <c r="C75" s="39" t="n">
        <v>72420</v>
      </c>
      <c r="D75" s="40" t="n">
        <v>22674</v>
      </c>
      <c r="E75" s="31" t="n">
        <f aca="false">D75*C75</f>
        <v>1642051080</v>
      </c>
      <c r="F75" s="41" t="n">
        <f aca="false">E75/$E$94</f>
        <v>0.0145085728943801</v>
      </c>
    </row>
    <row r="76" customFormat="false" ht="13.8" hidden="false" customHeight="false" outlineLevel="0" collapsed="false">
      <c r="A76" s="2"/>
      <c r="B76" s="38" t="s">
        <v>90</v>
      </c>
      <c r="C76" s="39" t="n">
        <v>71152</v>
      </c>
      <c r="D76" s="40" t="n">
        <v>22466</v>
      </c>
      <c r="E76" s="31" t="n">
        <f aca="false">D76*C76</f>
        <v>1598500832</v>
      </c>
      <c r="F76" s="41" t="n">
        <f aca="false">E76/$E$94</f>
        <v>0.0141237785628443</v>
      </c>
    </row>
    <row r="77" customFormat="false" ht="13.8" hidden="false" customHeight="false" outlineLevel="0" collapsed="false">
      <c r="A77" s="2"/>
      <c r="B77" s="38" t="s">
        <v>91</v>
      </c>
      <c r="C77" s="39" t="n">
        <v>68161</v>
      </c>
      <c r="D77" s="40" t="n">
        <v>23351</v>
      </c>
      <c r="E77" s="31" t="n">
        <f aca="false">D77*C77</f>
        <v>1591627511</v>
      </c>
      <c r="F77" s="41" t="n">
        <f aca="false">E77/$E$94</f>
        <v>0.0140630483699961</v>
      </c>
    </row>
    <row r="78" customFormat="false" ht="13.8" hidden="false" customHeight="false" outlineLevel="0" collapsed="false">
      <c r="A78" s="2"/>
      <c r="B78" s="38" t="s">
        <v>92</v>
      </c>
      <c r="C78" s="39" t="n">
        <v>59863</v>
      </c>
      <c r="D78" s="40" t="n">
        <v>22716</v>
      </c>
      <c r="E78" s="31" t="n">
        <f aca="false">D78*C78</f>
        <v>1359847908</v>
      </c>
      <c r="F78" s="41" t="n">
        <f aca="false">E78/$E$94</f>
        <v>0.0120151271411656</v>
      </c>
    </row>
    <row r="79" customFormat="false" ht="13.8" hidden="false" customHeight="false" outlineLevel="0" collapsed="false">
      <c r="A79" s="2"/>
      <c r="B79" s="38" t="s">
        <v>93</v>
      </c>
      <c r="C79" s="39" t="n">
        <v>46953</v>
      </c>
      <c r="D79" s="40" t="n">
        <v>22375</v>
      </c>
      <c r="E79" s="31" t="n">
        <f aca="false">D79*C79</f>
        <v>1050573375</v>
      </c>
      <c r="F79" s="41" t="n">
        <f aca="false">E79/$E$94</f>
        <v>0.00928248857647136</v>
      </c>
    </row>
    <row r="80" customFormat="false" ht="13.8" hidden="false" customHeight="false" outlineLevel="0" collapsed="false">
      <c r="A80" s="2"/>
      <c r="B80" s="38" t="s">
        <v>94</v>
      </c>
      <c r="C80" s="39" t="n">
        <v>43800</v>
      </c>
      <c r="D80" s="40" t="n">
        <v>22235</v>
      </c>
      <c r="E80" s="31" t="n">
        <f aca="false">D80*C80</f>
        <v>973893000</v>
      </c>
      <c r="F80" s="41" t="n">
        <f aca="false">E80/$E$94</f>
        <v>0.00860496835568998</v>
      </c>
    </row>
    <row r="81" customFormat="false" ht="13.8" hidden="false" customHeight="false" outlineLevel="0" collapsed="false">
      <c r="A81" s="2"/>
      <c r="B81" s="38" t="s">
        <v>95</v>
      </c>
      <c r="C81" s="39" t="n">
        <v>34260</v>
      </c>
      <c r="D81" s="40" t="n">
        <v>22093</v>
      </c>
      <c r="E81" s="31" t="n">
        <f aca="false">D81*C81</f>
        <v>756906180</v>
      </c>
      <c r="F81" s="41" t="n">
        <f aca="false">E81/$E$94</f>
        <v>0.00668775083826066</v>
      </c>
    </row>
    <row r="82" customFormat="false" ht="13.8" hidden="false" customHeight="false" outlineLevel="0" collapsed="false">
      <c r="A82" s="2"/>
      <c r="B82" s="38" t="s">
        <v>96</v>
      </c>
      <c r="C82" s="39" t="n">
        <v>48337</v>
      </c>
      <c r="D82" s="40" t="n">
        <v>21643</v>
      </c>
      <c r="E82" s="31" t="n">
        <f aca="false">D82*C82</f>
        <v>1046157691</v>
      </c>
      <c r="F82" s="41" t="n">
        <f aca="false">E82/$E$94</f>
        <v>0.0092434731804384</v>
      </c>
    </row>
    <row r="83" customFormat="false" ht="13.8" hidden="false" customHeight="false" outlineLevel="0" collapsed="false">
      <c r="A83" s="2"/>
      <c r="B83" s="38" t="s">
        <v>97</v>
      </c>
      <c r="C83" s="39" t="n">
        <v>33019</v>
      </c>
      <c r="D83" s="40" t="n">
        <v>21120</v>
      </c>
      <c r="E83" s="31" t="n">
        <f aca="false">D83*C83</f>
        <v>697361280</v>
      </c>
      <c r="F83" s="41" t="n">
        <f aca="false">E83/$E$94</f>
        <v>0.00616163351300755</v>
      </c>
    </row>
    <row r="84" customFormat="false" ht="13.8" hidden="false" customHeight="false" outlineLevel="0" collapsed="false">
      <c r="A84" s="2"/>
      <c r="B84" s="38" t="s">
        <v>98</v>
      </c>
      <c r="C84" s="39" t="n">
        <v>37013</v>
      </c>
      <c r="D84" s="40" t="n">
        <v>20418</v>
      </c>
      <c r="E84" s="31" t="n">
        <f aca="false">D84*C84</f>
        <v>755731434</v>
      </c>
      <c r="F84" s="41" t="n">
        <f aca="false">E84/$E$94</f>
        <v>0.00667737120501966</v>
      </c>
    </row>
    <row r="85" customFormat="false" ht="13.8" hidden="false" customHeight="false" outlineLevel="0" collapsed="false">
      <c r="A85" s="2"/>
      <c r="B85" s="38" t="s">
        <v>99</v>
      </c>
      <c r="C85" s="39" t="n">
        <v>33985</v>
      </c>
      <c r="D85" s="40" t="n">
        <v>19963</v>
      </c>
      <c r="E85" s="31" t="n">
        <f aca="false">D85*C85</f>
        <v>678442555</v>
      </c>
      <c r="F85" s="41" t="n">
        <f aca="false">E85/$E$94</f>
        <v>0.00599447446170006</v>
      </c>
    </row>
    <row r="86" customFormat="false" ht="13.8" hidden="false" customHeight="false" outlineLevel="0" collapsed="false">
      <c r="A86" s="2"/>
      <c r="B86" s="38" t="s">
        <v>100</v>
      </c>
      <c r="C86" s="39" t="n">
        <v>30171</v>
      </c>
      <c r="D86" s="40" t="n">
        <v>19916</v>
      </c>
      <c r="E86" s="31" t="n">
        <f aca="false">D86*C86</f>
        <v>600885636</v>
      </c>
      <c r="F86" s="41" t="n">
        <f aca="false">E86/$E$94</f>
        <v>0.00530920941332225</v>
      </c>
    </row>
    <row r="87" customFormat="false" ht="13.8" hidden="false" customHeight="false" outlineLevel="0" collapsed="false">
      <c r="A87" s="2"/>
      <c r="B87" s="38" t="s">
        <v>101</v>
      </c>
      <c r="C87" s="39" t="n">
        <v>26746</v>
      </c>
      <c r="D87" s="40" t="n">
        <v>19801</v>
      </c>
      <c r="E87" s="31" t="n">
        <f aca="false">D87*C87</f>
        <v>529597546</v>
      </c>
      <c r="F87" s="41" t="n">
        <f aca="false">E87/$E$94</f>
        <v>0.00467933348384378</v>
      </c>
    </row>
    <row r="88" customFormat="false" ht="13.8" hidden="false" customHeight="false" outlineLevel="0" collapsed="false">
      <c r="A88" s="2"/>
      <c r="B88" s="38" t="s">
        <v>102</v>
      </c>
      <c r="C88" s="39" t="n">
        <v>24840</v>
      </c>
      <c r="D88" s="40" t="n">
        <v>19350</v>
      </c>
      <c r="E88" s="31" t="n">
        <f aca="false">D88*C88</f>
        <v>480654000</v>
      </c>
      <c r="F88" s="41" t="n">
        <f aca="false">E88/$E$94</f>
        <v>0.00424688591050127</v>
      </c>
    </row>
    <row r="89" customFormat="false" ht="13.8" hidden="false" customHeight="false" outlineLevel="0" collapsed="false">
      <c r="A89" s="2"/>
      <c r="B89" s="38" t="s">
        <v>103</v>
      </c>
      <c r="C89" s="39" t="n">
        <v>21868</v>
      </c>
      <c r="D89" s="40" t="n">
        <v>19538</v>
      </c>
      <c r="E89" s="31" t="n">
        <f aca="false">D89*C89</f>
        <v>427256984</v>
      </c>
      <c r="F89" s="41" t="n">
        <f aca="false">E89/$E$94</f>
        <v>0.00377508907761688</v>
      </c>
    </row>
    <row r="90" customFormat="false" ht="13.8" hidden="false" customHeight="false" outlineLevel="0" collapsed="false">
      <c r="A90" s="2"/>
      <c r="B90" s="38" t="s">
        <v>104</v>
      </c>
      <c r="C90" s="39" t="n">
        <v>18546</v>
      </c>
      <c r="D90" s="40" t="n">
        <v>19333</v>
      </c>
      <c r="E90" s="31" t="n">
        <f aca="false">D90*C90</f>
        <v>358549818</v>
      </c>
      <c r="F90" s="41" t="n">
        <f aca="false">E90/$E$94</f>
        <v>0.00316801726455412</v>
      </c>
    </row>
    <row r="91" customFormat="false" ht="13.8" hidden="false" customHeight="false" outlineLevel="0" collapsed="false">
      <c r="A91" s="2"/>
      <c r="B91" s="38" t="s">
        <v>105</v>
      </c>
      <c r="C91" s="39" t="n">
        <v>17183</v>
      </c>
      <c r="D91" s="40" t="n">
        <v>19397</v>
      </c>
      <c r="E91" s="31" t="n">
        <f aca="false">D91*C91</f>
        <v>333298651</v>
      </c>
      <c r="F91" s="41" t="n">
        <f aca="false">E91/$E$94</f>
        <v>0.00294490703275325</v>
      </c>
    </row>
    <row r="92" customFormat="false" ht="13.8" hidden="false" customHeight="false" outlineLevel="0" collapsed="false">
      <c r="A92" s="2"/>
      <c r="B92" s="38" t="s">
        <v>106</v>
      </c>
      <c r="C92" s="39" t="n">
        <v>15395</v>
      </c>
      <c r="D92" s="40" t="n">
        <v>18905</v>
      </c>
      <c r="E92" s="31" t="n">
        <f aca="false">D92*C92</f>
        <v>291042475</v>
      </c>
      <c r="F92" s="41" t="n">
        <f aca="false">E92/$E$94</f>
        <v>0.00257154665608716</v>
      </c>
    </row>
    <row r="93" customFormat="false" ht="13.8" hidden="false" customHeight="false" outlineLevel="0" collapsed="false">
      <c r="A93" s="2"/>
      <c r="B93" s="42" t="s">
        <v>107</v>
      </c>
      <c r="C93" s="43" t="n">
        <v>13515</v>
      </c>
      <c r="D93" s="44" t="n">
        <v>18703</v>
      </c>
      <c r="E93" s="31" t="n">
        <f aca="false">D93*C93</f>
        <v>252771045</v>
      </c>
      <c r="F93" s="41" t="n">
        <f aca="false">E93/$E$94</f>
        <v>0.00223339406224266</v>
      </c>
    </row>
    <row r="94" customFormat="false" ht="13.8" hidden="false" customHeight="false" outlineLevel="0" collapsed="false">
      <c r="B94" s="45" t="s">
        <v>108</v>
      </c>
      <c r="E94" s="31" t="n">
        <f aca="false">SUM(E4:E93)</f>
        <v>113177987384</v>
      </c>
      <c r="F94" s="41" t="n">
        <f aca="false">SUM(F4:F93)</f>
        <v>1</v>
      </c>
    </row>
    <row r="95" customFormat="false" ht="13.8" hidden="false" customHeight="false" outlineLevel="0" collapsed="false">
      <c r="A95" s="46"/>
    </row>
    <row r="96" customFormat="false" ht="13.8" hidden="false" customHeight="false" outlineLevel="0" collapsed="false"/>
    <row r="97" customFormat="false" ht="13.8" hidden="false" customHeight="false" outlineLevel="0" collapsed="false"/>
    <row r="98" customFormat="false" ht="13.8" hidden="false" customHeight="false" outlineLevel="0" collapsed="false"/>
    <row r="99" customFormat="false" ht="13.8" hidden="false" customHeight="false" outlineLevel="0" collapsed="false"/>
    <row r="100" customFormat="false" ht="15" hidden="false" customHeight="false" outlineLevel="0" collapsed="false">
      <c r="A100" s="31" t="s">
        <v>109</v>
      </c>
    </row>
    <row r="101" customFormat="false" ht="15" hidden="false" customHeight="false" outlineLevel="0" collapsed="false">
      <c r="A101" s="31" t="s">
        <v>110</v>
      </c>
    </row>
    <row r="102" customFormat="false" ht="15" hidden="false" customHeight="false" outlineLevel="0" collapsed="false">
      <c r="A102" s="31" t="s">
        <v>111</v>
      </c>
    </row>
    <row r="105" customFormat="false" ht="15" hidden="false" customHeight="false" outlineLevel="0" collapsed="false">
      <c r="A105" s="31" t="s">
        <v>112</v>
      </c>
    </row>
    <row r="106" customFormat="false" ht="15" hidden="false" customHeight="false" outlineLevel="0" collapsed="false">
      <c r="A106" s="31" t="s">
        <v>113</v>
      </c>
    </row>
    <row r="107" customFormat="false" ht="15" hidden="false" customHeight="false" outlineLevel="0" collapsed="false">
      <c r="A107" s="31" t="s">
        <v>114</v>
      </c>
    </row>
    <row r="108" customFormat="false" ht="15" hidden="false" customHeight="false" outlineLevel="0" collapsed="false">
      <c r="A108" s="31" t="s">
        <v>110</v>
      </c>
    </row>
    <row r="109" customFormat="false" ht="15" hidden="false" customHeight="false" outlineLevel="0" collapsed="false">
      <c r="A109" s="31" t="s">
        <v>114</v>
      </c>
    </row>
    <row r="111" customFormat="false" ht="15" hidden="false" customHeight="false" outlineLevel="0" collapsed="false">
      <c r="A111" s="31" t="s">
        <v>115</v>
      </c>
    </row>
    <row r="112" customFormat="false" ht="15" hidden="false" customHeight="false" outlineLevel="0" collapsed="false">
      <c r="A112" s="31" t="s">
        <v>116</v>
      </c>
    </row>
    <row r="114" customFormat="false" ht="15" hidden="false" customHeight="false" outlineLevel="0" collapsed="false">
      <c r="A114" s="31" t="s">
        <v>117</v>
      </c>
    </row>
    <row r="115" customFormat="false" ht="15" hidden="false" customHeight="false" outlineLevel="0" collapsed="false">
      <c r="A115" s="31" t="s">
        <v>113</v>
      </c>
    </row>
    <row r="116" customFormat="false" ht="15" hidden="false" customHeight="false" outlineLevel="0" collapsed="false">
      <c r="A116" s="31" t="s">
        <v>118</v>
      </c>
    </row>
    <row r="117" customFormat="false" ht="15" hidden="false" customHeight="false" outlineLevel="0" collapsed="false">
      <c r="A117" s="31" t="s">
        <v>119</v>
      </c>
    </row>
    <row r="119" customFormat="false" ht="15" hidden="false" customHeight="false" outlineLevel="0" collapsed="false">
      <c r="A119" s="31" t="s">
        <v>120</v>
      </c>
    </row>
    <row r="121" customFormat="false" ht="15" hidden="false" customHeight="false" outlineLevel="0" collapsed="false">
      <c r="A121" s="31" t="s">
        <v>121</v>
      </c>
    </row>
    <row r="122" customFormat="false" ht="15" hidden="false" customHeight="false" outlineLevel="0" collapsed="false">
      <c r="A122" s="31" t="s">
        <v>113</v>
      </c>
    </row>
    <row r="123" customFormat="false" ht="15" hidden="false" customHeight="false" outlineLevel="0" collapsed="false">
      <c r="A123" s="31" t="s">
        <v>122</v>
      </c>
    </row>
    <row r="124" customFormat="false" ht="15" hidden="false" customHeight="false" outlineLevel="0" collapsed="false">
      <c r="A124" s="31" t="s">
        <v>110</v>
      </c>
    </row>
    <row r="125" customFormat="false" ht="15" hidden="false" customHeight="false" outlineLevel="0" collapsed="false">
      <c r="A125" s="31" t="s">
        <v>123</v>
      </c>
    </row>
    <row r="132" customFormat="false" ht="15" hidden="false" customHeight="false" outlineLevel="0" collapsed="false">
      <c r="A132" s="31" t="s">
        <v>124</v>
      </c>
    </row>
    <row r="135" customFormat="false" ht="15" hidden="false" customHeight="false" outlineLevel="0" collapsed="false">
      <c r="A135" s="31" t="s">
        <v>125</v>
      </c>
    </row>
    <row r="136" customFormat="false" ht="15" hidden="false" customHeight="false" outlineLevel="0" collapsed="false">
      <c r="A136" s="31" t="s">
        <v>126</v>
      </c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5" right="0.75" top="0.75" bottom="0.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2021-11-08T18:13:01Z</dcterms:created>
  <dc:creator/>
  <dc:description/>
  <dc:language>en-GB</dc:language>
  <cp:lastModifiedBy/>
  <dcterms:modified xsi:type="dcterms:W3CDTF">2021-11-12T11:00:43Z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Security">
    <vt:i4>0</vt:i4>
  </property>
  <property fmtid="{D5CDD505-2E9C-101B-9397-08002B2CF9AE}" pid="3" name="ScaleCrop">
    <vt:bool>0</vt:bool>
  </property>
</Properties>
</file>