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ltofi-my.sharepoint.com/personal/esa_ruskeepaa_aalto_fi/Documents/ARK-C2004 Rakennussuunnittelun perusteet/"/>
    </mc:Choice>
  </mc:AlternateContent>
  <xr:revisionPtr revIDLastSave="734" documentId="8_{9848BA2A-EAAC-4EA8-B8E6-3D36464D9BDD}" xr6:coauthVersionLast="47" xr6:coauthVersionMax="47" xr10:uidLastSave="{4A7F4640-371A-4021-93BD-FA60E9E81BA9}"/>
  <bookViews>
    <workbookView xWindow="27855" yWindow="1725" windowWidth="18405" windowHeight="14745" xr2:uid="{B1B785E8-6510-4730-9275-7B24C4EA8877}"/>
  </bookViews>
  <sheets>
    <sheet name="ARK-E2013 Space List" sheetId="1" r:id="rId1"/>
  </sheets>
  <definedNames>
    <definedName name="_xlnm.Print_Titles" localSheetId="0">'ARK-E2013 Space List'!$1:$9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46" i="1"/>
  <c r="E13" i="1"/>
  <c r="E14" i="1"/>
  <c r="E15" i="1"/>
  <c r="F48" i="1"/>
  <c r="F47" i="1"/>
  <c r="F44" i="1"/>
  <c r="F41" i="1"/>
  <c r="F37" i="1"/>
  <c r="F36" i="1"/>
  <c r="F29" i="1"/>
  <c r="F28" i="1"/>
  <c r="F32" i="1"/>
  <c r="D19" i="1" l="1"/>
  <c r="F43" i="1"/>
  <c r="F42" i="1"/>
  <c r="D15" i="1" l="1"/>
  <c r="F33" i="1" l="1"/>
  <c r="F30" i="1"/>
  <c r="F31" i="1"/>
  <c r="F35" i="1"/>
  <c r="F38" i="1"/>
  <c r="F39" i="1"/>
  <c r="D14" i="1" l="1"/>
  <c r="E16" i="1"/>
  <c r="H16" i="1" s="1"/>
  <c r="D13" i="1" l="1"/>
  <c r="D16" i="1" l="1"/>
</calcChain>
</file>

<file path=xl/sharedStrings.xml><?xml version="1.0" encoding="utf-8"?>
<sst xmlns="http://schemas.openxmlformats.org/spreadsheetml/2006/main" count="105" uniqueCount="97">
  <si>
    <t>1.3</t>
  </si>
  <si>
    <t>1.2</t>
  </si>
  <si>
    <t>1.1</t>
  </si>
  <si>
    <t>2.1</t>
  </si>
  <si>
    <t>3.1</t>
  </si>
  <si>
    <t>3.2</t>
  </si>
  <si>
    <t>3.3</t>
  </si>
  <si>
    <t>4.1</t>
  </si>
  <si>
    <t>4.2</t>
  </si>
  <si>
    <t>Aalto-yliopisto</t>
  </si>
  <si>
    <t>Taiteiden ja suunnittelun korkeakoulu</t>
  </si>
  <si>
    <t>Arkkitehtuurin laitos</t>
  </si>
  <si>
    <t>Rakennussuunnittelu</t>
  </si>
  <si>
    <t>ARK-C2004 Rakennussuunnittelun perusteet (5 op)</t>
  </si>
  <si>
    <t>Kevät 2022</t>
  </si>
  <si>
    <t>Tilaohjelma</t>
  </si>
  <si>
    <t>Koodi</t>
  </si>
  <si>
    <t>Tila</t>
  </si>
  <si>
    <t>Nro.</t>
  </si>
  <si>
    <t>Yleisötilat</t>
  </si>
  <si>
    <t>Aputilat</t>
  </si>
  <si>
    <t>Tekniset tilat</t>
  </si>
  <si>
    <t>Pysäköintipaikat</t>
  </si>
  <si>
    <t>Polkupyöräpaikat</t>
  </si>
  <si>
    <t>Tilaluettelo</t>
  </si>
  <si>
    <t>Huomiot</t>
  </si>
  <si>
    <t>kpl</t>
  </si>
  <si>
    <t>hym²/kpl</t>
  </si>
  <si>
    <t>hym² yht.</t>
  </si>
  <si>
    <t>1.4</t>
  </si>
  <si>
    <t>1.5</t>
  </si>
  <si>
    <t>1.6</t>
  </si>
  <si>
    <t>2.2</t>
  </si>
  <si>
    <t>2.3</t>
  </si>
  <si>
    <t>2.5</t>
  </si>
  <si>
    <t>2.6</t>
  </si>
  <si>
    <t>3.4</t>
  </si>
  <si>
    <t>4.3</t>
  </si>
  <si>
    <t>Aula ja lipunmyynti</t>
  </si>
  <si>
    <t>Asiakaspalvelu- ja lipunmyyntipiste.</t>
  </si>
  <si>
    <t>Kahvila</t>
  </si>
  <si>
    <t>Kuntoilutila</t>
  </si>
  <si>
    <t>Yleisö-WC</t>
  </si>
  <si>
    <t>Yleisö-WC liikuntaesteisille</t>
  </si>
  <si>
    <t>Yhteinen käsienpesutila ja erilliset WC-tilat.</t>
  </si>
  <si>
    <t>Yleisönaulakot</t>
  </si>
  <si>
    <t>Pukutilat</t>
  </si>
  <si>
    <t>Penkit ja lukittavat kaapit.</t>
  </si>
  <si>
    <t>Suihkutilat</t>
  </si>
  <si>
    <t>2 kpl/puku- ja pesutila. Kuuma ja lämmin sauna.</t>
  </si>
  <si>
    <t>Saunat</t>
  </si>
  <si>
    <t>1 kpl/puku- ja pesutila.</t>
  </si>
  <si>
    <t>Henkilökunnan taukotila</t>
  </si>
  <si>
    <t>Pienoiskeittiö.</t>
  </si>
  <si>
    <t>Henkilökunnan pukutilat</t>
  </si>
  <si>
    <t>IV-konehuone</t>
  </si>
  <si>
    <t>Lämmönjakohuone</t>
  </si>
  <si>
    <t>Sähköpääkeskus</t>
  </si>
  <si>
    <t>Suora yhteys ulkoa.</t>
  </si>
  <si>
    <t>Ohjattu liikunta. Ei kiinteitä varusteita. Sisältää pienen välinevaraston (8–12 m²). Kuntoilijat käyttävät uimareiden kanssa samoja puku-, pesu- ja saunatiloja.</t>
  </si>
  <si>
    <t>Yleisön puku- ja pesutilat</t>
  </si>
  <si>
    <t>Nimi ja opiskeliljanumero</t>
  </si>
  <si>
    <t>Iso ulkoallas</t>
  </si>
  <si>
    <t>Pieni ulkoallas (lasten allas)</t>
  </si>
  <si>
    <t>Hyppyallas ja hyppytorni</t>
  </si>
  <si>
    <t>5.1</t>
  </si>
  <si>
    <t>5.2</t>
  </si>
  <si>
    <t>5.3</t>
  </si>
  <si>
    <t>Pituus 50 m, 6 rataa. Radan leveys 2,5 m. Syvyys matalassa päädyssä 1,35 m ja syvässä päädyssä 2,4 m.</t>
  </si>
  <si>
    <t>Syvempi uintipuoli (syvyys 0,8 m) ja matalampi kahluuallas (syvyys 0,25 m).</t>
  </si>
  <si>
    <t>Syvyys 4 m. Ponnahduslaudat 1 m (2 kpl) ja 3 m (1 kpl). Hyppytasanteet 3 m, 5 m, 7 m ja 10 m.</t>
  </si>
  <si>
    <t>5.4</t>
  </si>
  <si>
    <t>Ulkoilmakatsomo</t>
  </si>
  <si>
    <t>Kattamaton.</t>
  </si>
  <si>
    <t>Erilliset WC-tilat. 2 kpl/puku- ja pesutila.</t>
  </si>
  <si>
    <t>Lukittavat kaapit.</t>
  </si>
  <si>
    <t>Siivouskeskus ja -varasto</t>
  </si>
  <si>
    <t>Varasto</t>
  </si>
  <si>
    <t>Ylimääräiset kalusteet ym.</t>
  </si>
  <si>
    <t>Kahvilatila asiakkaille. Tarjoilu- ja myyntipiste (voi yhdistää asiakaspalvelu- ja lipunmyyntipisteeseen). Sisältää pienen taustakeittiön (6–10 m²), jossa mahdollisuus ruoanvalmistukseen ja astianpesuun.</t>
  </si>
  <si>
    <t>hym² ohjelma</t>
  </si>
  <si>
    <t>hym² suunnit.</t>
  </si>
  <si>
    <t>brm² suunnit.</t>
  </si>
  <si>
    <t>IV-konehuone tarvitaan, jos rakennukseen toteutetaan koneellinen ilmanvaihto.</t>
  </si>
  <si>
    <t>5.5</t>
  </si>
  <si>
    <t>5.6</t>
  </si>
  <si>
    <t>Kiinteistönhoitovarasto</t>
  </si>
  <si>
    <t>Leveät ovet, toimii autotallina.</t>
  </si>
  <si>
    <t>Jätetila</t>
  </si>
  <si>
    <t>Huomioidaan huoltoyhteys.</t>
  </si>
  <si>
    <t>m² ohjelma</t>
  </si>
  <si>
    <t>m² suunnit.</t>
  </si>
  <si>
    <t>Liikuntaesteisten pysäköintipaikat. Lähellä sisäänkäyntiä.</t>
  </si>
  <si>
    <t>Ulkotilat ja kylmät tilat</t>
  </si>
  <si>
    <t>kpl suunnit.</t>
  </si>
  <si>
    <t>kpl ohjelma</t>
  </si>
  <si>
    <t>Suunnitteluratkaisusta riippuen voidaan toteuttaa sukupuolineutraalina.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</si>
</sst>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&quot; pcs&quot;"/>
    <numFmt numFmtId="165" formatCode="0\ %\ &quot;of GFA (brm²).&quot;"/>
    <numFmt numFmtId="166" formatCode="&quot;1 car parking place/&quot;0&quot; brm² (GFA). Above-ground parking.&quot;"/>
    <numFmt numFmtId="167" formatCode="&quot;1 bicycle parking place/&quot;0&quot; brm² (GFA).&quot;"/>
    <numFmt numFmtId="168" formatCode="#,##0&quot; kpl&quot;"/>
    <numFmt numFmtId="169" formatCode="0&quot; kpl&quot;"/>
    <numFmt numFmtId="170" formatCode="&quot;Tilatehokkuuden hyötysuhde &quot;0.0&quot; (brm²/hym²).&quot;"/>
  </numFmts>
  <fonts count="6" x14ac:knownFonts="1">
    <font>
      <sz val="9"/>
      <color theme="1"/>
      <name val="Arial"/>
      <family val="2"/>
    </font>
    <font>
      <b/>
      <sz val="18"/>
      <color theme="1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DCF4E1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00965E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3">
    <xf numFmtId="0" fontId="0" fillId="0" borderId="0" applyNumberFormat="0" applyFill="0" applyBorder="0" applyAlignment="0" applyProtection="0"/>
    <xf numFmtId="0" fontId="2" fillId="3" borderId="0" applyNumberFormat="0" applyBorder="0" applyAlignment="0" applyProtection="0"/>
    <xf numFmtId="9" fontId="4" fillId="0" borderId="0" applyFont="0" applyFill="0" applyBorder="0" applyAlignment="0" applyProtection="0"/>
  </cellStyleXfs>
  <cellXfs count="70"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3" fontId="0" fillId="2" borderId="1" xfId="0" applyNumberFormat="1" applyFill="1" applyBorder="1" applyAlignment="1">
      <alignment horizontal="right" vertical="top" wrapText="1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49" fontId="0" fillId="2" borderId="1" xfId="0" applyNumberForma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right" vertical="top"/>
    </xf>
    <xf numFmtId="0" fontId="0" fillId="0" borderId="0" xfId="0" applyFill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left" vertical="top"/>
    </xf>
    <xf numFmtId="0" fontId="2" fillId="3" borderId="0" xfId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right" vertical="top"/>
    </xf>
    <xf numFmtId="0" fontId="0" fillId="0" borderId="4" xfId="0" applyFill="1" applyBorder="1" applyAlignment="1">
      <alignment horizontal="left"/>
    </xf>
    <xf numFmtId="49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2" fontId="0" fillId="0" borderId="1" xfId="0" applyNumberFormat="1" applyFill="1" applyBorder="1" applyAlignment="1">
      <alignment horizontal="right" wrapText="1"/>
    </xf>
    <xf numFmtId="3" fontId="0" fillId="2" borderId="1" xfId="0" applyNumberFormat="1" applyFill="1" applyBorder="1" applyAlignment="1">
      <alignment horizontal="right" vertical="top"/>
    </xf>
    <xf numFmtId="0" fontId="0" fillId="4" borderId="4" xfId="0" applyFill="1" applyBorder="1" applyAlignment="1">
      <alignment horizontal="left" vertical="top"/>
    </xf>
    <xf numFmtId="0" fontId="0" fillId="5" borderId="4" xfId="0" applyFill="1" applyBorder="1" applyAlignment="1">
      <alignment horizontal="left" vertical="top"/>
    </xf>
    <xf numFmtId="0" fontId="0" fillId="7" borderId="4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3" fontId="0" fillId="0" borderId="1" xfId="0" applyNumberFormat="1" applyFill="1" applyBorder="1" applyAlignment="1">
      <alignment horizontal="right" vertical="top"/>
    </xf>
    <xf numFmtId="3" fontId="2" fillId="3" borderId="1" xfId="1" applyNumberFormat="1" applyBorder="1" applyAlignment="1">
      <alignment horizontal="right" vertical="top"/>
    </xf>
    <xf numFmtId="0" fontId="0" fillId="6" borderId="4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49" fontId="0" fillId="0" borderId="1" xfId="0" applyNumberFormat="1" applyFill="1" applyBorder="1" applyAlignment="1">
      <alignment horizontal="right" wrapText="1"/>
    </xf>
    <xf numFmtId="49" fontId="0" fillId="0" borderId="1" xfId="0" applyNumberFormat="1" applyFill="1" applyBorder="1" applyAlignment="1">
      <alignment horizontal="left" wrapText="1"/>
    </xf>
    <xf numFmtId="49" fontId="0" fillId="0" borderId="2" xfId="0" applyNumberForma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right" vertical="top"/>
    </xf>
    <xf numFmtId="164" fontId="0" fillId="0" borderId="1" xfId="0" applyNumberForma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9" fontId="0" fillId="0" borderId="1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/>
    </xf>
    <xf numFmtId="49" fontId="0" fillId="0" borderId="6" xfId="0" applyNumberForma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/>
    </xf>
    <xf numFmtId="0" fontId="0" fillId="0" borderId="6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166" fontId="0" fillId="2" borderId="1" xfId="0" applyNumberFormat="1" applyFill="1" applyBorder="1" applyAlignment="1">
      <alignment horizontal="left" vertical="top" wrapText="1"/>
    </xf>
    <xf numFmtId="167" fontId="0" fillId="2" borderId="1" xfId="0" applyNumberFormat="1" applyFill="1" applyBorder="1" applyAlignment="1">
      <alignment horizontal="left" vertical="top" wrapText="1"/>
    </xf>
    <xf numFmtId="0" fontId="2" fillId="0" borderId="0" xfId="1" applyFill="1" applyBorder="1" applyAlignment="1">
      <alignment horizontal="left" vertical="top"/>
    </xf>
    <xf numFmtId="168" fontId="0" fillId="2" borderId="1" xfId="0" applyNumberFormat="1" applyFill="1" applyBorder="1" applyAlignment="1">
      <alignment horizontal="right" vertical="top" wrapText="1"/>
    </xf>
    <xf numFmtId="9" fontId="5" fillId="2" borderId="1" xfId="0" applyNumberFormat="1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right" vertical="top"/>
    </xf>
    <xf numFmtId="169" fontId="5" fillId="2" borderId="1" xfId="0" applyNumberFormat="1" applyFont="1" applyFill="1" applyBorder="1" applyAlignment="1">
      <alignment horizontal="right" vertical="top"/>
    </xf>
    <xf numFmtId="3" fontId="5" fillId="3" borderId="1" xfId="1" applyNumberFormat="1" applyFont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165" fontId="5" fillId="2" borderId="1" xfId="2" applyNumberFormat="1" applyFont="1" applyFill="1" applyBorder="1" applyAlignment="1">
      <alignment horizontal="left" vertical="top"/>
    </xf>
    <xf numFmtId="3" fontId="0" fillId="0" borderId="1" xfId="0" applyNumberFormat="1" applyFill="1" applyBorder="1" applyAlignment="1">
      <alignment horizontal="right" vertical="top" wrapText="1"/>
    </xf>
    <xf numFmtId="49" fontId="0" fillId="2" borderId="0" xfId="0" applyNumberFormat="1" applyFill="1" applyBorder="1" applyAlignment="1">
      <alignment horizontal="right" vertical="top"/>
    </xf>
    <xf numFmtId="9" fontId="5" fillId="2" borderId="0" xfId="0" applyNumberFormat="1" applyFont="1" applyFill="1" applyBorder="1" applyAlignment="1">
      <alignment horizontal="left" vertical="top" wrapText="1"/>
    </xf>
    <xf numFmtId="169" fontId="5" fillId="2" borderId="0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Border="1" applyAlignment="1">
      <alignment horizontal="right" vertical="top"/>
    </xf>
    <xf numFmtId="49" fontId="5" fillId="2" borderId="0" xfId="0" applyNumberFormat="1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/>
    </xf>
    <xf numFmtId="168" fontId="2" fillId="3" borderId="1" xfId="1" applyNumberFormat="1" applyBorder="1" applyAlignment="1">
      <alignment horizontal="right" vertical="top" wrapText="1"/>
    </xf>
    <xf numFmtId="170" fontId="0" fillId="0" borderId="1" xfId="0" applyNumberFormat="1" applyFill="1" applyBorder="1" applyAlignment="1">
      <alignment horizontal="left" vertical="top" wrapText="1"/>
    </xf>
  </cellXfs>
  <cellStyles count="3">
    <cellStyle name="Good" xfId="1" builtinId="26" customBuiltin="1"/>
    <cellStyle name="Normal" xfId="0" builtinId="0" customBuiltin="1"/>
    <cellStyle name="Percent" xfId="2" builtinId="5"/>
  </cellStyles>
  <dxfs count="1">
    <dxf>
      <font>
        <color theme="0"/>
      </font>
    </dxf>
  </dxfs>
  <tableStyles count="0" defaultTableStyle="TableStyleMedium2" defaultPivotStyle="PivotStyleLight16"/>
  <colors>
    <mruColors>
      <color rgb="FFE0E0E0"/>
      <color rgb="FF005EB8"/>
      <color rgb="FFFFCD00"/>
      <color rgb="FFEF3340"/>
      <color rgb="FF753BBD"/>
      <color rgb="FF00965E"/>
      <color rgb="FF006100"/>
      <color rgb="FFDCF4E1"/>
      <color rgb="FFF8F8F8"/>
      <color rgb="FF78BE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703191</xdr:colOff>
      <xdr:row>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D267A65-E83E-4161-AF01-4DDE048AAAF9}"/>
            </a:ext>
          </a:extLst>
        </xdr:cNvPr>
        <xdr:cNvGrpSpPr/>
      </xdr:nvGrpSpPr>
      <xdr:grpSpPr>
        <a:xfrm>
          <a:off x="0" y="0"/>
          <a:ext cx="1598541" cy="1066800"/>
          <a:chOff x="0" y="0"/>
          <a:chExt cx="1230191" cy="811530"/>
        </a:xfrm>
        <a:solidFill>
          <a:schemeClr val="tx1"/>
        </a:solidFill>
      </xdr:grpSpPr>
      <xdr:sp macro="" textlink="">
        <xdr:nvSpPr>
          <xdr:cNvPr id="3" name="Graphic 1">
            <a:extLst>
              <a:ext uri="{FF2B5EF4-FFF2-40B4-BE49-F238E27FC236}">
                <a16:creationId xmlns:a16="http://schemas.microsoft.com/office/drawing/2014/main" id="{48B88C14-0814-4282-9B82-24ACE13323E9}"/>
              </a:ext>
            </a:extLst>
          </xdr:cNvPr>
          <xdr:cNvSpPr/>
        </xdr:nvSpPr>
        <xdr:spPr>
          <a:xfrm>
            <a:off x="776377" y="0"/>
            <a:ext cx="195022" cy="386745"/>
          </a:xfrm>
          <a:custGeom>
            <a:avLst/>
            <a:gdLst>
              <a:gd name="connsiteX0" fmla="*/ 0 w 195048"/>
              <a:gd name="connsiteY0" fmla="*/ 195142 h 386761"/>
              <a:gd name="connsiteX1" fmla="*/ 94287 w 195048"/>
              <a:gd name="connsiteY1" fmla="*/ 195142 h 386761"/>
              <a:gd name="connsiteX2" fmla="*/ 1479 w 195048"/>
              <a:gd name="connsiteY2" fmla="*/ 294577 h 386761"/>
              <a:gd name="connsiteX3" fmla="*/ 0 w 195048"/>
              <a:gd name="connsiteY3" fmla="*/ 294615 h 386761"/>
              <a:gd name="connsiteX4" fmla="*/ 0 w 195048"/>
              <a:gd name="connsiteY4" fmla="*/ 386761 h 386761"/>
              <a:gd name="connsiteX5" fmla="*/ 195048 w 195048"/>
              <a:gd name="connsiteY5" fmla="*/ 165272 h 386761"/>
              <a:gd name="connsiteX6" fmla="*/ 195048 w 195048"/>
              <a:gd name="connsiteY6" fmla="*/ 0 h 386761"/>
              <a:gd name="connsiteX7" fmla="*/ 0 w 195048"/>
              <a:gd name="connsiteY7" fmla="*/ 0 h 38676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95048" h="386761">
                <a:moveTo>
                  <a:pt x="0" y="195142"/>
                </a:moveTo>
                <a:lnTo>
                  <a:pt x="94287" y="195142"/>
                </a:lnTo>
                <a:cubicBezTo>
                  <a:pt x="96084" y="248258"/>
                  <a:pt x="54532" y="292777"/>
                  <a:pt x="1479" y="294577"/>
                </a:cubicBezTo>
                <a:cubicBezTo>
                  <a:pt x="986" y="294592"/>
                  <a:pt x="493" y="294606"/>
                  <a:pt x="0" y="294615"/>
                </a:cubicBezTo>
                <a:lnTo>
                  <a:pt x="0" y="386761"/>
                </a:lnTo>
                <a:cubicBezTo>
                  <a:pt x="111737" y="380562"/>
                  <a:pt x="195048" y="305464"/>
                  <a:pt x="195048" y="165272"/>
                </a:cubicBezTo>
                <a:lnTo>
                  <a:pt x="195048" y="0"/>
                </a:lnTo>
                <a:lnTo>
                  <a:pt x="0" y="0"/>
                </a:lnTo>
                <a:close/>
              </a:path>
            </a:pathLst>
          </a:custGeom>
          <a:grpFill/>
          <a:ln w="14071" cap="flat">
            <a:noFill/>
            <a:prstDash val="solid"/>
            <a:miter/>
          </a:ln>
        </xdr:spPr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FI"/>
          </a:p>
        </xdr:txBody>
      </xdr:sp>
      <xdr:sp macro="" textlink="">
        <xdr:nvSpPr>
          <xdr:cNvPr id="4" name="Graphic 1">
            <a:extLst>
              <a:ext uri="{FF2B5EF4-FFF2-40B4-BE49-F238E27FC236}">
                <a16:creationId xmlns:a16="http://schemas.microsoft.com/office/drawing/2014/main" id="{14B95E22-D321-402A-9D48-24B7C9478403}"/>
              </a:ext>
            </a:extLst>
          </xdr:cNvPr>
          <xdr:cNvSpPr/>
        </xdr:nvSpPr>
        <xdr:spPr>
          <a:xfrm>
            <a:off x="1035169" y="0"/>
            <a:ext cx="195022" cy="386745"/>
          </a:xfrm>
          <a:custGeom>
            <a:avLst/>
            <a:gdLst>
              <a:gd name="connsiteX0" fmla="*/ 0 w 195048"/>
              <a:gd name="connsiteY0" fmla="*/ 195142 h 386761"/>
              <a:gd name="connsiteX1" fmla="*/ 94287 w 195048"/>
              <a:gd name="connsiteY1" fmla="*/ 195142 h 386761"/>
              <a:gd name="connsiteX2" fmla="*/ 1479 w 195048"/>
              <a:gd name="connsiteY2" fmla="*/ 294577 h 386761"/>
              <a:gd name="connsiteX3" fmla="*/ 0 w 195048"/>
              <a:gd name="connsiteY3" fmla="*/ 294615 h 386761"/>
              <a:gd name="connsiteX4" fmla="*/ 0 w 195048"/>
              <a:gd name="connsiteY4" fmla="*/ 386761 h 386761"/>
              <a:gd name="connsiteX5" fmla="*/ 195048 w 195048"/>
              <a:gd name="connsiteY5" fmla="*/ 165272 h 386761"/>
              <a:gd name="connsiteX6" fmla="*/ 195048 w 195048"/>
              <a:gd name="connsiteY6" fmla="*/ 0 h 386761"/>
              <a:gd name="connsiteX7" fmla="*/ 0 w 195048"/>
              <a:gd name="connsiteY7" fmla="*/ 0 h 38676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95048" h="386761">
                <a:moveTo>
                  <a:pt x="0" y="195142"/>
                </a:moveTo>
                <a:lnTo>
                  <a:pt x="94287" y="195142"/>
                </a:lnTo>
                <a:cubicBezTo>
                  <a:pt x="96084" y="248258"/>
                  <a:pt x="54532" y="292777"/>
                  <a:pt x="1479" y="294577"/>
                </a:cubicBezTo>
                <a:cubicBezTo>
                  <a:pt x="986" y="294592"/>
                  <a:pt x="493" y="294606"/>
                  <a:pt x="0" y="294615"/>
                </a:cubicBezTo>
                <a:lnTo>
                  <a:pt x="0" y="386761"/>
                </a:lnTo>
                <a:cubicBezTo>
                  <a:pt x="111737" y="380562"/>
                  <a:pt x="195048" y="305464"/>
                  <a:pt x="195048" y="165272"/>
                </a:cubicBezTo>
                <a:lnTo>
                  <a:pt x="195048" y="0"/>
                </a:lnTo>
                <a:lnTo>
                  <a:pt x="0" y="0"/>
                </a:lnTo>
                <a:close/>
              </a:path>
            </a:pathLst>
          </a:custGeom>
          <a:grpFill/>
          <a:ln w="14071" cap="flat">
            <a:noFill/>
            <a:prstDash val="solid"/>
            <a:miter/>
          </a:ln>
        </xdr:spPr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FI"/>
          </a:p>
        </xdr:txBody>
      </xdr:sp>
      <xdr:sp macro="" textlink="">
        <xdr:nvSpPr>
          <xdr:cNvPr id="5" name="Graphic 1">
            <a:extLst>
              <a:ext uri="{FF2B5EF4-FFF2-40B4-BE49-F238E27FC236}">
                <a16:creationId xmlns:a16="http://schemas.microsoft.com/office/drawing/2014/main" id="{952E55C6-9E7B-4F72-A744-8BEEA0902ADD}"/>
              </a:ext>
            </a:extLst>
          </xdr:cNvPr>
          <xdr:cNvSpPr/>
        </xdr:nvSpPr>
        <xdr:spPr>
          <a:xfrm>
            <a:off x="0" y="0"/>
            <a:ext cx="818502" cy="811530"/>
          </a:xfrm>
          <a:custGeom>
            <a:avLst/>
            <a:gdLst>
              <a:gd name="connsiteX0" fmla="*/ 409376 w 818610"/>
              <a:gd name="connsiteY0" fmla="*/ 216840 h 811564"/>
              <a:gd name="connsiteX1" fmla="*/ 509292 w 818610"/>
              <a:gd name="connsiteY1" fmla="*/ 505960 h 811564"/>
              <a:gd name="connsiteX2" fmla="*/ 309600 w 818610"/>
              <a:gd name="connsiteY2" fmla="*/ 505960 h 811564"/>
              <a:gd name="connsiteX3" fmla="*/ 287084 w 818610"/>
              <a:gd name="connsiteY3" fmla="*/ 0 h 811564"/>
              <a:gd name="connsiteX4" fmla="*/ 0 w 818610"/>
              <a:gd name="connsiteY4" fmla="*/ 811564 h 811564"/>
              <a:gd name="connsiteX5" fmla="*/ 203773 w 818610"/>
              <a:gd name="connsiteY5" fmla="*/ 811564 h 811564"/>
              <a:gd name="connsiteX6" fmla="*/ 253309 w 818610"/>
              <a:gd name="connsiteY6" fmla="*/ 667991 h 811564"/>
              <a:gd name="connsiteX7" fmla="*/ 565301 w 818610"/>
              <a:gd name="connsiteY7" fmla="*/ 667991 h 811564"/>
              <a:gd name="connsiteX8" fmla="*/ 614978 w 818610"/>
              <a:gd name="connsiteY8" fmla="*/ 811564 h 811564"/>
              <a:gd name="connsiteX9" fmla="*/ 818611 w 818610"/>
              <a:gd name="connsiteY9" fmla="*/ 811564 h 811564"/>
              <a:gd name="connsiteX10" fmla="*/ 531668 w 818610"/>
              <a:gd name="connsiteY10" fmla="*/ 0 h 81156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818610" h="811564">
                <a:moveTo>
                  <a:pt x="409376" y="216840"/>
                </a:moveTo>
                <a:lnTo>
                  <a:pt x="509292" y="505960"/>
                </a:lnTo>
                <a:lnTo>
                  <a:pt x="309600" y="505960"/>
                </a:lnTo>
                <a:close/>
                <a:moveTo>
                  <a:pt x="287084" y="0"/>
                </a:moveTo>
                <a:lnTo>
                  <a:pt x="0" y="811564"/>
                </a:lnTo>
                <a:lnTo>
                  <a:pt x="203773" y="811564"/>
                </a:lnTo>
                <a:lnTo>
                  <a:pt x="253309" y="667991"/>
                </a:lnTo>
                <a:lnTo>
                  <a:pt x="565301" y="667991"/>
                </a:lnTo>
                <a:lnTo>
                  <a:pt x="614978" y="811564"/>
                </a:lnTo>
                <a:lnTo>
                  <a:pt x="818611" y="811564"/>
                </a:lnTo>
                <a:lnTo>
                  <a:pt x="531668" y="0"/>
                </a:lnTo>
                <a:close/>
              </a:path>
            </a:pathLst>
          </a:custGeom>
          <a:grpFill/>
          <a:ln w="14071" cap="flat">
            <a:noFill/>
            <a:prstDash val="solid"/>
            <a:miter/>
          </a:ln>
        </xdr:spPr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FI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FD581-6D78-4D9D-A6CC-88ECEB7F8D6B}">
  <sheetPr>
    <pageSetUpPr fitToPage="1"/>
  </sheetPr>
  <dimension ref="A1:H55"/>
  <sheetViews>
    <sheetView showGridLines="0" tabSelected="1" zoomScaleNormal="100" zoomScalePageLayoutView="55" workbookViewId="0">
      <pane ySplit="23" topLeftCell="A24" activePane="bottomLeft" state="frozen"/>
      <selection pane="bottomLeft" activeCell="A10" sqref="A10"/>
    </sheetView>
  </sheetViews>
  <sheetFormatPr defaultColWidth="9.140625" defaultRowHeight="12" x14ac:dyDescent="0.2"/>
  <cols>
    <col min="1" max="1" width="6.7109375" style="1" customWidth="1"/>
    <col min="2" max="2" width="6.7109375" style="7" customWidth="1"/>
    <col min="3" max="3" width="24.7109375" style="10" customWidth="1"/>
    <col min="4" max="7" width="8.7109375" style="1" customWidth="1"/>
    <col min="8" max="8" width="48.7109375" style="10" customWidth="1"/>
    <col min="9" max="16384" width="9.140625" style="1"/>
  </cols>
  <sheetData>
    <row r="1" spans="1:8" x14ac:dyDescent="0.2">
      <c r="D1" s="1" t="s">
        <v>9</v>
      </c>
    </row>
    <row r="2" spans="1:8" x14ac:dyDescent="0.2">
      <c r="D2" s="1" t="s">
        <v>10</v>
      </c>
      <c r="H2" s="2"/>
    </row>
    <row r="3" spans="1:8" x14ac:dyDescent="0.2">
      <c r="D3" s="1" t="s">
        <v>11</v>
      </c>
    </row>
    <row r="4" spans="1:8" x14ac:dyDescent="0.2">
      <c r="D4" s="1" t="s">
        <v>12</v>
      </c>
      <c r="H4" s="53"/>
    </row>
    <row r="5" spans="1:8" x14ac:dyDescent="0.2">
      <c r="D5" s="1" t="s">
        <v>13</v>
      </c>
    </row>
    <row r="6" spans="1:8" x14ac:dyDescent="0.2">
      <c r="H6" s="7"/>
    </row>
    <row r="7" spans="1:8" x14ac:dyDescent="0.2">
      <c r="D7" s="1" t="s">
        <v>14</v>
      </c>
      <c r="H7" s="15" t="s">
        <v>61</v>
      </c>
    </row>
    <row r="8" spans="1:8" ht="12.75" thickBot="1" x14ac:dyDescent="0.25">
      <c r="A8" s="11"/>
      <c r="B8" s="12"/>
      <c r="C8" s="39"/>
      <c r="D8" s="11"/>
      <c r="E8" s="11"/>
      <c r="F8" s="11"/>
      <c r="G8" s="11"/>
      <c r="H8" s="34"/>
    </row>
    <row r="9" spans="1:8" x14ac:dyDescent="0.2">
      <c r="A9" s="13"/>
      <c r="B9" s="14"/>
      <c r="C9" s="40"/>
      <c r="D9" s="13"/>
      <c r="E9" s="13"/>
      <c r="F9" s="13"/>
      <c r="G9" s="13"/>
      <c r="H9" s="35"/>
    </row>
    <row r="10" spans="1:8" ht="23.25" x14ac:dyDescent="0.2">
      <c r="A10" s="3" t="s">
        <v>15</v>
      </c>
      <c r="G10" s="2"/>
    </row>
    <row r="11" spans="1:8" ht="12.75" thickBot="1" x14ac:dyDescent="0.25">
      <c r="B11" s="6"/>
      <c r="C11" s="2"/>
      <c r="D11" s="4"/>
      <c r="E11" s="4"/>
      <c r="F11" s="4"/>
      <c r="G11" s="2"/>
    </row>
    <row r="12" spans="1:8" ht="24.75" thickBot="1" x14ac:dyDescent="0.25">
      <c r="A12" s="18" t="s">
        <v>16</v>
      </c>
      <c r="B12" s="19" t="s">
        <v>18</v>
      </c>
      <c r="C12" s="33"/>
      <c r="D12" s="20" t="s">
        <v>80</v>
      </c>
      <c r="E12" s="20" t="s">
        <v>81</v>
      </c>
      <c r="F12" s="20"/>
      <c r="G12" s="20" t="s">
        <v>82</v>
      </c>
      <c r="H12" s="33" t="s">
        <v>25</v>
      </c>
    </row>
    <row r="13" spans="1:8" ht="12.75" thickBot="1" x14ac:dyDescent="0.25">
      <c r="A13" s="24"/>
      <c r="B13" s="9">
        <v>1</v>
      </c>
      <c r="C13" s="8" t="s">
        <v>19</v>
      </c>
      <c r="D13" s="22">
        <f>SUM(F28:F33)</f>
        <v>200</v>
      </c>
      <c r="E13" s="22">
        <f>SUM(G28:G33)</f>
        <v>0</v>
      </c>
      <c r="F13" s="5"/>
      <c r="G13" s="8"/>
      <c r="H13" s="8"/>
    </row>
    <row r="14" spans="1:8" ht="24.75" thickBot="1" x14ac:dyDescent="0.25">
      <c r="A14" s="25"/>
      <c r="B14" s="9">
        <v>2</v>
      </c>
      <c r="C14" s="8" t="s">
        <v>60</v>
      </c>
      <c r="D14" s="5">
        <f>SUM(F35:F39)</f>
        <v>300</v>
      </c>
      <c r="E14" s="5">
        <f>SUM(G35:G39)</f>
        <v>0</v>
      </c>
      <c r="F14" s="5"/>
      <c r="G14" s="8"/>
      <c r="H14" s="59" t="s">
        <v>96</v>
      </c>
    </row>
    <row r="15" spans="1:8" ht="12.75" thickBot="1" x14ac:dyDescent="0.25">
      <c r="A15" s="23"/>
      <c r="B15" s="9">
        <v>3</v>
      </c>
      <c r="C15" s="8" t="s">
        <v>20</v>
      </c>
      <c r="D15" s="5">
        <f>SUM(F41:F44)</f>
        <v>60</v>
      </c>
      <c r="E15" s="5">
        <f>SUM(G41:G44)</f>
        <v>0</v>
      </c>
      <c r="F15" s="5"/>
      <c r="G15" s="8"/>
      <c r="H15" s="8"/>
    </row>
    <row r="16" spans="1:8" ht="12.75" thickBot="1" x14ac:dyDescent="0.25">
      <c r="A16" s="26"/>
      <c r="B16" s="17"/>
      <c r="C16" s="36"/>
      <c r="D16" s="27">
        <f>SUM(D13:D15)</f>
        <v>560</v>
      </c>
      <c r="E16" s="27">
        <f>SUM(E13:E15)</f>
        <v>0</v>
      </c>
      <c r="F16" s="27"/>
      <c r="G16" s="28"/>
      <c r="H16" s="69" t="e">
        <f>G16/E16</f>
        <v>#DIV/0!</v>
      </c>
    </row>
    <row r="17" spans="1:8" ht="12.75" thickBot="1" x14ac:dyDescent="0.25">
      <c r="A17" s="26"/>
      <c r="B17" s="17"/>
      <c r="C17" s="36"/>
      <c r="D17" s="27"/>
      <c r="E17" s="27"/>
      <c r="F17" s="61"/>
      <c r="G17" s="36"/>
      <c r="H17" s="36"/>
    </row>
    <row r="18" spans="1:8" ht="24.75" thickBot="1" x14ac:dyDescent="0.25">
      <c r="A18" s="26"/>
      <c r="B18" s="17"/>
      <c r="C18" s="36"/>
      <c r="D18" s="61" t="s">
        <v>90</v>
      </c>
      <c r="E18" s="61" t="s">
        <v>91</v>
      </c>
      <c r="F18" s="61" t="s">
        <v>95</v>
      </c>
      <c r="G18" s="61" t="s">
        <v>94</v>
      </c>
      <c r="H18" s="36"/>
    </row>
    <row r="19" spans="1:8" ht="12.75" thickBot="1" x14ac:dyDescent="0.25">
      <c r="A19" s="29"/>
      <c r="B19" s="43">
        <v>4</v>
      </c>
      <c r="C19" s="8" t="s">
        <v>21</v>
      </c>
      <c r="D19" s="5">
        <f>SUM(F46:F48)</f>
        <v>70</v>
      </c>
      <c r="E19" s="5">
        <f>SUM(G46:G48)</f>
        <v>0</v>
      </c>
      <c r="F19" s="5"/>
      <c r="G19" s="8"/>
      <c r="H19" s="8"/>
    </row>
    <row r="20" spans="1:8" ht="12.75" thickBot="1" x14ac:dyDescent="0.25">
      <c r="A20" s="29"/>
      <c r="B20" s="43">
        <v>5</v>
      </c>
      <c r="C20" s="8" t="s">
        <v>93</v>
      </c>
      <c r="D20" s="5"/>
      <c r="E20" s="5"/>
      <c r="F20" s="5"/>
      <c r="G20" s="8"/>
      <c r="H20" s="8"/>
    </row>
    <row r="21" spans="1:8" ht="12.75" thickBot="1" x14ac:dyDescent="0.25">
      <c r="A21" s="29"/>
      <c r="B21" s="9"/>
      <c r="C21" s="8" t="s">
        <v>22</v>
      </c>
      <c r="D21" s="5"/>
      <c r="E21" s="5"/>
      <c r="F21" s="54">
        <v>2</v>
      </c>
      <c r="G21" s="68"/>
      <c r="H21" s="51" t="s">
        <v>92</v>
      </c>
    </row>
    <row r="22" spans="1:8" ht="12.75" thickBot="1" x14ac:dyDescent="0.25">
      <c r="A22" s="29"/>
      <c r="B22" s="9"/>
      <c r="C22" s="8" t="s">
        <v>23</v>
      </c>
      <c r="D22" s="5"/>
      <c r="E22" s="5"/>
      <c r="F22" s="54">
        <v>80</v>
      </c>
      <c r="G22" s="68"/>
      <c r="H22" s="52" t="s">
        <v>73</v>
      </c>
    </row>
    <row r="23" spans="1:8" x14ac:dyDescent="0.2">
      <c r="A23" s="4"/>
      <c r="B23" s="6"/>
      <c r="C23" s="2"/>
      <c r="D23" s="4"/>
      <c r="E23" s="4"/>
      <c r="F23" s="4"/>
      <c r="G23" s="4"/>
      <c r="H23" s="44"/>
    </row>
    <row r="24" spans="1:8" s="4" customFormat="1" ht="23.25" x14ac:dyDescent="0.2">
      <c r="A24" s="50" t="s">
        <v>24</v>
      </c>
      <c r="B24" s="6"/>
      <c r="C24" s="2"/>
      <c r="H24" s="2"/>
    </row>
    <row r="25" spans="1:8" ht="12.75" thickBot="1" x14ac:dyDescent="0.25">
      <c r="A25" s="45"/>
      <c r="B25" s="46"/>
      <c r="C25" s="47"/>
      <c r="D25" s="48"/>
      <c r="E25" s="47"/>
      <c r="F25" s="49"/>
      <c r="G25" s="49"/>
      <c r="H25" s="47"/>
    </row>
    <row r="26" spans="1:8" s="10" customFormat="1" ht="12.75" thickBot="1" x14ac:dyDescent="0.25">
      <c r="A26" s="31" t="s">
        <v>16</v>
      </c>
      <c r="B26" s="32" t="s">
        <v>18</v>
      </c>
      <c r="C26" s="41" t="s">
        <v>17</v>
      </c>
      <c r="D26" s="21" t="s">
        <v>26</v>
      </c>
      <c r="E26" s="21" t="s">
        <v>27</v>
      </c>
      <c r="F26" s="20" t="s">
        <v>28</v>
      </c>
      <c r="G26" s="21" t="s">
        <v>28</v>
      </c>
      <c r="H26" s="33" t="s">
        <v>25</v>
      </c>
    </row>
    <row r="27" spans="1:8" ht="12.75" thickBot="1" x14ac:dyDescent="0.25">
      <c r="A27" s="26"/>
      <c r="B27" s="17"/>
      <c r="C27" s="42"/>
      <c r="D27" s="27"/>
      <c r="E27" s="27"/>
      <c r="F27" s="27"/>
      <c r="G27" s="16"/>
      <c r="H27" s="36"/>
    </row>
    <row r="28" spans="1:8" ht="12.75" thickBot="1" x14ac:dyDescent="0.25">
      <c r="A28" s="24"/>
      <c r="B28" s="9" t="s">
        <v>2</v>
      </c>
      <c r="C28" s="55" t="s">
        <v>38</v>
      </c>
      <c r="D28" s="57">
        <v>1</v>
      </c>
      <c r="E28" s="56">
        <v>20</v>
      </c>
      <c r="F28" s="56">
        <f t="shared" ref="F28:F31" si="0">D28*E28</f>
        <v>20</v>
      </c>
      <c r="G28" s="58"/>
      <c r="H28" s="59" t="s">
        <v>39</v>
      </c>
    </row>
    <row r="29" spans="1:8" ht="12.75" thickBot="1" x14ac:dyDescent="0.25">
      <c r="A29" s="24"/>
      <c r="B29" s="9" t="s">
        <v>1</v>
      </c>
      <c r="C29" s="55" t="s">
        <v>45</v>
      </c>
      <c r="D29" s="57">
        <v>1</v>
      </c>
      <c r="E29" s="56">
        <v>10</v>
      </c>
      <c r="F29" s="56">
        <f t="shared" si="0"/>
        <v>10</v>
      </c>
      <c r="G29" s="58"/>
      <c r="H29" s="59"/>
    </row>
    <row r="30" spans="1:8" ht="12.75" thickBot="1" x14ac:dyDescent="0.25">
      <c r="A30" s="24"/>
      <c r="B30" s="9" t="s">
        <v>0</v>
      </c>
      <c r="C30" s="55" t="s">
        <v>42</v>
      </c>
      <c r="D30" s="57">
        <v>2</v>
      </c>
      <c r="E30" s="56">
        <v>12</v>
      </c>
      <c r="F30" s="56">
        <f t="shared" si="0"/>
        <v>24</v>
      </c>
      <c r="G30" s="58"/>
      <c r="H30" s="59" t="s">
        <v>44</v>
      </c>
    </row>
    <row r="31" spans="1:8" ht="12.75" thickBot="1" x14ac:dyDescent="0.25">
      <c r="A31" s="24"/>
      <c r="B31" s="9" t="s">
        <v>29</v>
      </c>
      <c r="C31" s="55" t="s">
        <v>43</v>
      </c>
      <c r="D31" s="57">
        <v>1</v>
      </c>
      <c r="E31" s="56">
        <v>6</v>
      </c>
      <c r="F31" s="56">
        <f t="shared" si="0"/>
        <v>6</v>
      </c>
      <c r="G31" s="58"/>
      <c r="H31" s="59"/>
    </row>
    <row r="32" spans="1:8" ht="48.75" thickBot="1" x14ac:dyDescent="0.25">
      <c r="A32" s="24"/>
      <c r="B32" s="9" t="s">
        <v>30</v>
      </c>
      <c r="C32" s="55" t="s">
        <v>40</v>
      </c>
      <c r="D32" s="57">
        <v>1</v>
      </c>
      <c r="E32" s="56">
        <v>50</v>
      </c>
      <c r="F32" s="56">
        <f>D32*E32</f>
        <v>50</v>
      </c>
      <c r="G32" s="58"/>
      <c r="H32" s="59" t="s">
        <v>79</v>
      </c>
    </row>
    <row r="33" spans="1:8" ht="36.75" thickBot="1" x14ac:dyDescent="0.25">
      <c r="A33" s="24"/>
      <c r="B33" s="9" t="s">
        <v>31</v>
      </c>
      <c r="C33" s="55" t="s">
        <v>41</v>
      </c>
      <c r="D33" s="57">
        <v>1</v>
      </c>
      <c r="E33" s="56">
        <v>90</v>
      </c>
      <c r="F33" s="56">
        <f>D33*E33</f>
        <v>90</v>
      </c>
      <c r="G33" s="58"/>
      <c r="H33" s="59" t="s">
        <v>59</v>
      </c>
    </row>
    <row r="34" spans="1:8" ht="12.75" thickBot="1" x14ac:dyDescent="0.25">
      <c r="A34" s="26"/>
      <c r="B34" s="17"/>
      <c r="C34" s="42"/>
      <c r="D34" s="37"/>
      <c r="E34" s="27"/>
      <c r="F34" s="27"/>
      <c r="G34" s="16"/>
      <c r="H34" s="36"/>
    </row>
    <row r="35" spans="1:8" ht="12.75" thickBot="1" x14ac:dyDescent="0.25">
      <c r="A35" s="25"/>
      <c r="B35" s="9" t="s">
        <v>3</v>
      </c>
      <c r="C35" s="55" t="s">
        <v>46</v>
      </c>
      <c r="D35" s="57">
        <v>2</v>
      </c>
      <c r="E35" s="56">
        <v>80</v>
      </c>
      <c r="F35" s="56">
        <f t="shared" ref="F35:F39" si="1">D35*E35</f>
        <v>160</v>
      </c>
      <c r="G35" s="58"/>
      <c r="H35" s="59" t="s">
        <v>47</v>
      </c>
    </row>
    <row r="36" spans="1:8" ht="12.75" thickBot="1" x14ac:dyDescent="0.25">
      <c r="A36" s="25"/>
      <c r="B36" s="9" t="s">
        <v>32</v>
      </c>
      <c r="C36" s="55" t="s">
        <v>48</v>
      </c>
      <c r="D36" s="57">
        <v>2</v>
      </c>
      <c r="E36" s="56">
        <v>30</v>
      </c>
      <c r="F36" s="56">
        <f t="shared" si="1"/>
        <v>60</v>
      </c>
      <c r="G36" s="58"/>
      <c r="H36" s="59"/>
    </row>
    <row r="37" spans="1:8" ht="12.75" thickBot="1" x14ac:dyDescent="0.25">
      <c r="A37" s="25"/>
      <c r="B37" s="9" t="s">
        <v>33</v>
      </c>
      <c r="C37" s="55" t="s">
        <v>50</v>
      </c>
      <c r="D37" s="57">
        <v>4</v>
      </c>
      <c r="E37" s="56">
        <v>15</v>
      </c>
      <c r="F37" s="56">
        <f t="shared" si="1"/>
        <v>60</v>
      </c>
      <c r="G37" s="58"/>
      <c r="H37" s="59" t="s">
        <v>49</v>
      </c>
    </row>
    <row r="38" spans="1:8" ht="12.75" thickBot="1" x14ac:dyDescent="0.25">
      <c r="A38" s="25"/>
      <c r="B38" s="9" t="s">
        <v>34</v>
      </c>
      <c r="C38" s="55" t="s">
        <v>42</v>
      </c>
      <c r="D38" s="57">
        <v>4</v>
      </c>
      <c r="E38" s="56">
        <v>2</v>
      </c>
      <c r="F38" s="56">
        <f t="shared" si="1"/>
        <v>8</v>
      </c>
      <c r="G38" s="58"/>
      <c r="H38" s="59" t="s">
        <v>74</v>
      </c>
    </row>
    <row r="39" spans="1:8" ht="12.75" thickBot="1" x14ac:dyDescent="0.25">
      <c r="A39" s="25"/>
      <c r="B39" s="9" t="s">
        <v>35</v>
      </c>
      <c r="C39" s="55" t="s">
        <v>43</v>
      </c>
      <c r="D39" s="57">
        <v>2</v>
      </c>
      <c r="E39" s="56">
        <v>6</v>
      </c>
      <c r="F39" s="56">
        <f t="shared" si="1"/>
        <v>12</v>
      </c>
      <c r="G39" s="58"/>
      <c r="H39" s="59" t="s">
        <v>51</v>
      </c>
    </row>
    <row r="40" spans="1:8" ht="12.75" thickBot="1" x14ac:dyDescent="0.25">
      <c r="A40" s="26"/>
      <c r="B40" s="17"/>
      <c r="C40" s="30"/>
      <c r="D40" s="38"/>
      <c r="E40" s="16"/>
      <c r="F40" s="27"/>
      <c r="G40" s="27"/>
      <c r="H40" s="30"/>
    </row>
    <row r="41" spans="1:8" ht="12.75" thickBot="1" x14ac:dyDescent="0.25">
      <c r="A41" s="23"/>
      <c r="B41" s="9" t="s">
        <v>4</v>
      </c>
      <c r="C41" s="55" t="s">
        <v>52</v>
      </c>
      <c r="D41" s="57">
        <v>1</v>
      </c>
      <c r="E41" s="56">
        <v>12</v>
      </c>
      <c r="F41" s="56">
        <f>D41*E41</f>
        <v>12</v>
      </c>
      <c r="G41" s="58"/>
      <c r="H41" s="59" t="s">
        <v>53</v>
      </c>
    </row>
    <row r="42" spans="1:8" ht="12.75" thickBot="1" x14ac:dyDescent="0.25">
      <c r="A42" s="23"/>
      <c r="B42" s="9" t="s">
        <v>5</v>
      </c>
      <c r="C42" s="55" t="s">
        <v>54</v>
      </c>
      <c r="D42" s="57">
        <v>2</v>
      </c>
      <c r="E42" s="56">
        <v>8</v>
      </c>
      <c r="F42" s="56">
        <f>D42*E42</f>
        <v>16</v>
      </c>
      <c r="G42" s="58"/>
      <c r="H42" s="59" t="s">
        <v>75</v>
      </c>
    </row>
    <row r="43" spans="1:8" ht="12.75" thickBot="1" x14ac:dyDescent="0.25">
      <c r="A43" s="23"/>
      <c r="B43" s="9" t="s">
        <v>6</v>
      </c>
      <c r="C43" s="55" t="s">
        <v>76</v>
      </c>
      <c r="D43" s="57">
        <v>1</v>
      </c>
      <c r="E43" s="56">
        <v>12</v>
      </c>
      <c r="F43" s="56">
        <f>D43*E43</f>
        <v>12</v>
      </c>
      <c r="G43" s="58"/>
      <c r="H43" s="59"/>
    </row>
    <row r="44" spans="1:8" ht="12.75" thickBot="1" x14ac:dyDescent="0.25">
      <c r="A44" s="23"/>
      <c r="B44" s="9" t="s">
        <v>36</v>
      </c>
      <c r="C44" s="55" t="s">
        <v>77</v>
      </c>
      <c r="D44" s="57">
        <v>1</v>
      </c>
      <c r="E44" s="56">
        <v>20</v>
      </c>
      <c r="F44" s="56">
        <f>D44*E44</f>
        <v>20</v>
      </c>
      <c r="G44" s="58"/>
      <c r="H44" s="59" t="s">
        <v>78</v>
      </c>
    </row>
    <row r="45" spans="1:8" ht="12.75" thickBot="1" x14ac:dyDescent="0.25">
      <c r="A45" s="26"/>
      <c r="B45" s="17"/>
      <c r="C45" s="30"/>
      <c r="D45" s="38"/>
      <c r="E45" s="16"/>
      <c r="F45" s="16"/>
      <c r="G45" s="16"/>
      <c r="H45" s="30"/>
    </row>
    <row r="46" spans="1:8" ht="24.75" thickBot="1" x14ac:dyDescent="0.25">
      <c r="A46" s="29"/>
      <c r="B46" s="9" t="s">
        <v>7</v>
      </c>
      <c r="C46" s="55" t="s">
        <v>55</v>
      </c>
      <c r="D46" s="57">
        <v>1</v>
      </c>
      <c r="E46" s="56">
        <v>40</v>
      </c>
      <c r="F46" s="56">
        <f>D46*E46</f>
        <v>40</v>
      </c>
      <c r="G46" s="58"/>
      <c r="H46" s="59" t="s">
        <v>83</v>
      </c>
    </row>
    <row r="47" spans="1:8" ht="12.75" thickBot="1" x14ac:dyDescent="0.25">
      <c r="A47" s="29"/>
      <c r="B47" s="9" t="s">
        <v>8</v>
      </c>
      <c r="C47" s="55" t="s">
        <v>56</v>
      </c>
      <c r="D47" s="57">
        <v>1</v>
      </c>
      <c r="E47" s="56">
        <v>18</v>
      </c>
      <c r="F47" s="56">
        <f>D47*E47</f>
        <v>18</v>
      </c>
      <c r="G47" s="58"/>
      <c r="H47" s="60" t="s">
        <v>58</v>
      </c>
    </row>
    <row r="48" spans="1:8" ht="12.75" thickBot="1" x14ac:dyDescent="0.25">
      <c r="A48" s="29"/>
      <c r="B48" s="9" t="s">
        <v>37</v>
      </c>
      <c r="C48" s="55" t="s">
        <v>57</v>
      </c>
      <c r="D48" s="57">
        <v>1</v>
      </c>
      <c r="E48" s="56">
        <v>12</v>
      </c>
      <c r="F48" s="56">
        <f>D48*E48</f>
        <v>12</v>
      </c>
      <c r="G48" s="58"/>
      <c r="H48" s="60" t="s">
        <v>58</v>
      </c>
    </row>
    <row r="49" spans="1:8" ht="12.75" thickBot="1" x14ac:dyDescent="0.25">
      <c r="A49" s="26"/>
      <c r="B49" s="17"/>
      <c r="C49" s="30"/>
      <c r="D49" s="38"/>
      <c r="E49" s="16"/>
      <c r="F49" s="16"/>
      <c r="G49" s="16"/>
      <c r="H49" s="30"/>
    </row>
    <row r="50" spans="1:8" ht="24.75" thickBot="1" x14ac:dyDescent="0.25">
      <c r="A50" s="29"/>
      <c r="B50" s="9" t="s">
        <v>65</v>
      </c>
      <c r="C50" s="55" t="s">
        <v>62</v>
      </c>
      <c r="D50" s="57"/>
      <c r="E50" s="56"/>
      <c r="F50" s="56">
        <v>750</v>
      </c>
      <c r="G50" s="57"/>
      <c r="H50" s="59" t="s">
        <v>68</v>
      </c>
    </row>
    <row r="51" spans="1:8" ht="24.75" thickBot="1" x14ac:dyDescent="0.25">
      <c r="A51" s="29"/>
      <c r="B51" s="9" t="s">
        <v>66</v>
      </c>
      <c r="C51" s="55" t="s">
        <v>63</v>
      </c>
      <c r="D51" s="57"/>
      <c r="E51" s="56"/>
      <c r="F51" s="56">
        <v>150</v>
      </c>
      <c r="G51" s="57"/>
      <c r="H51" s="59" t="s">
        <v>69</v>
      </c>
    </row>
    <row r="52" spans="1:8" ht="24.75" thickBot="1" x14ac:dyDescent="0.25">
      <c r="A52" s="29"/>
      <c r="B52" s="9" t="s">
        <v>67</v>
      </c>
      <c r="C52" s="55" t="s">
        <v>64</v>
      </c>
      <c r="D52" s="57"/>
      <c r="E52" s="56"/>
      <c r="F52" s="56">
        <v>180</v>
      </c>
      <c r="G52" s="57"/>
      <c r="H52" s="59" t="s">
        <v>70</v>
      </c>
    </row>
    <row r="53" spans="1:8" ht="12.75" thickBot="1" x14ac:dyDescent="0.25">
      <c r="A53" s="29"/>
      <c r="B53" s="9" t="s">
        <v>71</v>
      </c>
      <c r="C53" s="55" t="s">
        <v>72</v>
      </c>
      <c r="D53" s="57"/>
      <c r="E53" s="56"/>
      <c r="F53" s="56"/>
      <c r="G53" s="57"/>
      <c r="H53" s="59" t="s">
        <v>73</v>
      </c>
    </row>
    <row r="54" spans="1:8" x14ac:dyDescent="0.2">
      <c r="A54" s="67"/>
      <c r="B54" s="62" t="s">
        <v>84</v>
      </c>
      <c r="C54" s="63" t="s">
        <v>86</v>
      </c>
      <c r="D54" s="64"/>
      <c r="E54" s="65"/>
      <c r="F54" s="65">
        <v>20</v>
      </c>
      <c r="G54" s="64"/>
      <c r="H54" s="66" t="s">
        <v>87</v>
      </c>
    </row>
    <row r="55" spans="1:8" x14ac:dyDescent="0.2">
      <c r="A55" s="67"/>
      <c r="B55" s="62" t="s">
        <v>85</v>
      </c>
      <c r="C55" s="63" t="s">
        <v>88</v>
      </c>
      <c r="D55" s="64"/>
      <c r="E55" s="65"/>
      <c r="F55" s="65">
        <v>10</v>
      </c>
      <c r="G55" s="64"/>
      <c r="H55" s="66" t="s">
        <v>89</v>
      </c>
    </row>
  </sheetData>
  <phoneticPr fontId="3" type="noConversion"/>
  <conditionalFormatting sqref="H16">
    <cfRule type="expression" dxfId="0" priority="1">
      <formula>AND(E16=0)</formula>
    </cfRule>
  </conditionalFormatting>
  <printOptions horizontalCentered="1"/>
  <pageMargins left="0.59055118110236227" right="0.59055118110236227" top="0.59055118110236227" bottom="0.59055118110236227" header="0.23622047244094491" footer="0.23622047244094491"/>
  <pageSetup paperSize="9" scale="83" fitToHeight="0" orientation="portrait" r:id="rId1"/>
  <headerFooter>
    <oddFooter>&amp;R&amp;P (&amp;N)</oddFooter>
  </headerFooter>
  <ignoredErrors>
    <ignoredError sqref="H1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ARK-E2013 Space List</vt:lpstr>
      <vt:lpstr>'ARK-E2013 Space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esa.ruskeepaa</dc:creator>
  <cp:lastModifiedBy>Esa Ruskeepää</cp:lastModifiedBy>
  <cp:lastPrinted>2021-12-08T18:00:20Z</cp:lastPrinted>
  <dcterms:created xsi:type="dcterms:W3CDTF">2021-08-17T18:42:43Z</dcterms:created>
  <dcterms:modified xsi:type="dcterms:W3CDTF">2022-01-08T21:03:17Z</dcterms:modified>
</cp:coreProperties>
</file>