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13_ncr:1_{CCAEC895-D246-4E6D-A0AE-05D7AD1ACD45}"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solver_cvg" localSheetId="0" hidden="1">"""""""""""""""""""""""""""""""""""""""""""""""""""""""""""""""""""""""""""""""""""""""""""""""""""""""""""""""""""""""""""""""0,0001"""""""""""""""""""""""""""""""""""""""""""""""""""""""""""""""""""""""""""""""""""""""""""""""""""""""""""""""""""""""""""""""</definedName>
    <definedName name="solver_drv" localSheetId="0" hidden="1">1</definedName>
    <definedName name="solver_eng" localSheetId="0" hidden="1">1</definedName>
    <definedName name="solver_est" localSheetId="0" hidden="1">1</definedName>
    <definedName name="solver_itr" localSheetId="0" hidden="1">2147483647</definedName>
    <definedName name="solver_lhs1" localSheetId="0" hidden="1">Sheet1!$F$23:$F$27</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0</definedName>
    <definedName name="solver_nwt" localSheetId="0" hidden="1">1</definedName>
    <definedName name="solver_pre" localSheetId="0" hidden="1">"""""""""""""""""""""""""""""""""""""""""""""""""""""""""""""""""""""""""""""""""""""""""""""""""""""""""""""""""""""""""""""""0,000001"""""""""""""""""""""""""""""""""""""""""""""""""""""""""""""""""""""""""""""""""""""""""""""""""""""""""""""""""""""""""""""""</definedName>
    <definedName name="solver_rbv" localSheetId="0" hidden="1">1</definedName>
    <definedName name="solver_rel1" localSheetId="0" hidden="1">2</definedName>
    <definedName name="solver_rhs1" localSheetId="0" hidden="1">Sheet1!$H$23:$H$27</definedName>
    <definedName name="solver_rlx" localSheetId="0" hidden="1">2</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1</definedName>
    <definedName name="solver_val" localSheetId="0" hidden="1">0</definedName>
    <definedName name="solver_ver" localSheetId="0" hidde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1" l="1"/>
  <c r="J25" i="1"/>
  <c r="J26" i="1"/>
  <c r="J24" i="1"/>
  <c r="L24" i="1"/>
  <c r="L25" i="1"/>
  <c r="L26" i="1"/>
  <c r="L27" i="1"/>
  <c r="L23" i="1"/>
  <c r="M17" i="1"/>
  <c r="M18" i="1"/>
  <c r="M19" i="1"/>
  <c r="M20" i="1"/>
  <c r="M28" i="1"/>
  <c r="M29" i="1"/>
  <c r="M30" i="1"/>
  <c r="M31" i="1"/>
  <c r="M32" i="1"/>
  <c r="M33" i="1"/>
  <c r="M34" i="1"/>
  <c r="M40" i="1"/>
  <c r="M41" i="1"/>
  <c r="M47" i="1"/>
  <c r="M50" i="1"/>
  <c r="M51" i="1"/>
  <c r="M52" i="1"/>
  <c r="M53" i="1"/>
  <c r="M57" i="1"/>
  <c r="M61" i="1"/>
  <c r="M65" i="1"/>
  <c r="D37" i="1"/>
  <c r="D38" i="1"/>
  <c r="D39" i="1"/>
  <c r="D36" i="1"/>
  <c r="I34" i="1"/>
  <c r="H34" i="1"/>
  <c r="G34" i="1"/>
  <c r="F34" i="1"/>
  <c r="E34" i="1"/>
  <c r="L15" i="1" l="1"/>
  <c r="M15" i="1" s="1"/>
  <c r="N15" i="1" s="1"/>
  <c r="P15" i="1" s="1"/>
  <c r="L16" i="1"/>
  <c r="M16" i="1" s="1"/>
  <c r="N16" i="1" s="1"/>
  <c r="P16" i="1" s="1"/>
  <c r="L36" i="1"/>
  <c r="M36" i="1" s="1"/>
  <c r="N36" i="1" s="1"/>
  <c r="P36" i="1" s="1"/>
  <c r="L39" i="1"/>
  <c r="M39" i="1" s="1"/>
  <c r="N39" i="1" s="1"/>
  <c r="P39" i="1" s="1"/>
  <c r="L45" i="1"/>
  <c r="M45" i="1" s="1"/>
  <c r="N45" i="1" s="1"/>
  <c r="P45" i="1" s="1"/>
  <c r="L43" i="1"/>
  <c r="M43" i="1" s="1"/>
  <c r="N43" i="1" s="1"/>
  <c r="P43" i="1" s="1"/>
  <c r="L44" i="1"/>
  <c r="M44" i="1" s="1"/>
  <c r="N44" i="1" s="1"/>
  <c r="P44" i="1" s="1"/>
  <c r="L14" i="1"/>
  <c r="M14" i="1" s="1"/>
  <c r="N14" i="1" s="1"/>
  <c r="P14" i="1" s="1"/>
  <c r="L37" i="1"/>
  <c r="M37" i="1" s="1"/>
  <c r="N37" i="1" s="1"/>
  <c r="P37" i="1" s="1"/>
  <c r="M26" i="1"/>
  <c r="N26" i="1" s="1"/>
  <c r="P26" i="1" s="1"/>
  <c r="J23" i="1"/>
  <c r="M23" i="1"/>
  <c r="N23" i="1" s="1"/>
  <c r="P23" i="1" s="1"/>
  <c r="M24" i="1"/>
  <c r="N24" i="1" s="1"/>
  <c r="P24" i="1" s="1"/>
  <c r="L38" i="1"/>
  <c r="M38" i="1" s="1"/>
  <c r="N38" i="1" s="1"/>
  <c r="P38" i="1" s="1"/>
  <c r="L12" i="1"/>
  <c r="M12" i="1" s="1"/>
  <c r="N12" i="1" s="1"/>
  <c r="P12" i="1" s="1"/>
  <c r="L13" i="1"/>
  <c r="M13" i="1" s="1"/>
  <c r="N13" i="1" s="1"/>
  <c r="P13" i="1" s="1"/>
  <c r="M25" i="1"/>
  <c r="N25" i="1" s="1"/>
  <c r="P25" i="1" s="1"/>
  <c r="L35" i="1"/>
  <c r="M35" i="1" s="1"/>
  <c r="N35" i="1" s="1"/>
  <c r="P35" i="1" s="1"/>
  <c r="L42" i="1" l="1"/>
  <c r="M42" i="1" s="1"/>
  <c r="N42" i="1" s="1"/>
  <c r="P42" i="1" s="1"/>
  <c r="L46" i="1"/>
  <c r="M46" i="1" s="1"/>
  <c r="N46" i="1" s="1"/>
  <c r="P46" i="1" s="1"/>
  <c r="L56" i="1"/>
  <c r="M56" i="1" s="1"/>
  <c r="N56" i="1" s="1"/>
  <c r="P56" i="1" s="1"/>
  <c r="J27" i="1"/>
  <c r="M27" i="1"/>
  <c r="N27" i="1" s="1"/>
  <c r="P27" i="1" s="1"/>
  <c r="L54" i="1"/>
  <c r="M54" i="1" s="1"/>
  <c r="N54" i="1" s="1"/>
  <c r="P54" i="1" s="1"/>
  <c r="L55" i="1"/>
  <c r="M55" i="1" s="1"/>
  <c r="N55" i="1" s="1"/>
  <c r="P55" i="1" s="1"/>
  <c r="L59" i="1" l="1"/>
  <c r="M59" i="1" s="1"/>
  <c r="N59" i="1" s="1"/>
  <c r="P59" i="1" s="1"/>
  <c r="L58" i="1"/>
  <c r="M58" i="1" s="1"/>
  <c r="N58" i="1" s="1"/>
  <c r="P58" i="1" s="1"/>
  <c r="L64" i="1"/>
  <c r="M64" i="1" s="1"/>
  <c r="N64" i="1" s="1"/>
  <c r="P64" i="1" s="1"/>
  <c r="L60" i="1"/>
  <c r="M60" i="1" s="1"/>
  <c r="N60" i="1" s="1"/>
  <c r="P60" i="1" s="1"/>
  <c r="L62" i="1" l="1"/>
  <c r="M62" i="1" s="1"/>
  <c r="N62" i="1" s="1"/>
  <c r="P62" i="1" s="1"/>
  <c r="L63" i="1"/>
  <c r="M63" i="1" s="1"/>
  <c r="N63" i="1" s="1"/>
  <c r="P63" i="1" s="1"/>
  <c r="L66" i="1" l="1"/>
  <c r="M66" i="1" s="1"/>
  <c r="N66" i="1" s="1"/>
  <c r="P66" i="1" s="1"/>
</calcChain>
</file>

<file path=xl/sharedStrings.xml><?xml version="1.0" encoding="utf-8"?>
<sst xmlns="http://schemas.openxmlformats.org/spreadsheetml/2006/main" count="45" uniqueCount="40">
  <si>
    <t>Legend</t>
  </si>
  <si>
    <t>Constant. Usually directly from task.</t>
  </si>
  <si>
    <r>
      <t xml:space="preserve">Provided formula. Do not change. </t>
    </r>
    <r>
      <rPr>
        <b/>
        <sz val="11"/>
        <color rgb="FF9C6500"/>
        <rFont val="Calibri"/>
        <family val="2"/>
        <scheme val="minor"/>
      </rPr>
      <t>DO NOT CUT OR MOVE CELLS!</t>
    </r>
  </si>
  <si>
    <t>Input cell. Input a formula or value here.</t>
  </si>
  <si>
    <t>Investment Science Assignment 2</t>
  </si>
  <si>
    <t>Bond</t>
  </si>
  <si>
    <t>Maturity</t>
  </si>
  <si>
    <t>Maturity (years)</t>
  </si>
  <si>
    <t>Price (€)</t>
  </si>
  <si>
    <t>Face value (€)</t>
  </si>
  <si>
    <t>Coupon rate</t>
  </si>
  <si>
    <t>Coupon payment</t>
  </si>
  <si>
    <t>a) Determine the spot rates for 5 years based on these bonds.</t>
  </si>
  <si>
    <t>Year</t>
  </si>
  <si>
    <t>Spot rate</t>
  </si>
  <si>
    <t>b) What are the short rates for the next 5 years?</t>
  </si>
  <si>
    <t>c) Determine the forward rates fij for all i = 0, 1, …, 4 and j = 1, ..., 5, j &gt; i.</t>
  </si>
  <si>
    <r>
      <t>f</t>
    </r>
    <r>
      <rPr>
        <sz val="8"/>
        <color theme="1"/>
        <rFont val="Calibri"/>
        <family val="2"/>
        <scheme val="minor"/>
      </rPr>
      <t>ij</t>
    </r>
  </si>
  <si>
    <t>j</t>
  </si>
  <si>
    <t>i</t>
  </si>
  <si>
    <r>
      <t>s</t>
    </r>
    <r>
      <rPr>
        <sz val="8"/>
        <color theme="1"/>
        <rFont val="Calibri"/>
        <family val="2"/>
        <scheme val="minor"/>
      </rPr>
      <t>i</t>
    </r>
    <r>
      <rPr>
        <sz val="11"/>
        <color theme="1"/>
        <rFont val="Calibri"/>
        <family val="2"/>
        <scheme val="minor"/>
      </rPr>
      <t>\s</t>
    </r>
    <r>
      <rPr>
        <sz val="8"/>
        <color theme="1"/>
        <rFont val="Calibri"/>
        <family val="2"/>
        <scheme val="minor"/>
      </rPr>
      <t>j</t>
    </r>
  </si>
  <si>
    <t>Solver cell. Easiest to solve the variable in this cell with a solver (solver not necessary).</t>
  </si>
  <si>
    <t>Note: Use Bootstrapping Lecture 3 Slide 19.</t>
  </si>
  <si>
    <t>P Expression</t>
  </si>
  <si>
    <t>P Value</t>
  </si>
  <si>
    <t>=</t>
  </si>
  <si>
    <t>P Difference</t>
  </si>
  <si>
    <t>Short Rate</t>
  </si>
  <si>
    <t>d) Consider a fund that pays interest according to the term structure implied by the bonds in Table 1. Starting at the beginning of the first year (that is, the first investment is made now), you invest 500e, 300e, and 100e with one year intervals in the fund. What is the balance of your fund shares at the end of the fifth year?</t>
  </si>
  <si>
    <t>Sum</t>
  </si>
  <si>
    <t>Investment/Year (end)</t>
  </si>
  <si>
    <t>HASH INPUT</t>
  </si>
  <si>
    <t>FORMATTED HASH INPUT</t>
  </si>
  <si>
    <t>YOUR HASH</t>
  </si>
  <si>
    <t>CORRECT HASH</t>
  </si>
  <si>
    <t>IS YOUR INPUT PROBABLY CORRECT?</t>
  </si>
  <si>
    <t>Note: The hashes may match, even if the answer is incorrect.</t>
  </si>
  <si>
    <t>Note:</t>
  </si>
  <si>
    <t>Usage of Excel solver may give slightly different values for different users. If you get these correct and the rest wrong, then decimal errors MAY be the cause.</t>
  </si>
  <si>
    <t>Sum P Diff.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</si>
</sst>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theme="1"/>
      <name val="Calibri"/>
      <family val="2"/>
      <scheme val="minor"/>
    </font>
    <font>
      <b/>
      <sz val="11"/>
      <color rgb="FF9C6500"/>
      <name val="Calibri"/>
      <family val="2"/>
      <scheme val="minor"/>
    </font>
    <font>
      <sz val="8"/>
      <color theme="1"/>
      <name val="Calibri"/>
      <family val="2"/>
      <scheme val="minor"/>
    </font>
  </fonts>
  <fills count="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theme="0" tint="-0.14999847407452621"/>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rgb="FF7F7F7F"/>
      </left>
      <right style="medium">
        <color indexed="64"/>
      </right>
      <top style="thin">
        <color rgb="FF7F7F7F"/>
      </top>
      <bottom style="thin">
        <color rgb="FF7F7F7F"/>
      </bottom>
      <diagonal/>
    </border>
    <border>
      <left style="thin">
        <color rgb="FF7F7F7F"/>
      </left>
      <right style="medium">
        <color indexed="64"/>
      </right>
      <top style="thin">
        <color rgb="FF7F7F7F"/>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s>
  <cellStyleXfs count="7">
    <xf numFmtId="0" fontId="0" fillId="0" borderId="0"/>
    <xf numFmtId="0" fontId="1" fillId="0" borderId="1" applyNumberFormat="0" applyFill="0" applyAlignment="0" applyProtection="0"/>
    <xf numFmtId="0" fontId="2" fillId="0" borderId="2" applyNumberFormat="0" applyFill="0" applyAlignment="0" applyProtection="0"/>
    <xf numFmtId="0" fontId="3"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5" borderId="3" applyNumberFormat="0" applyAlignment="0" applyProtection="0"/>
  </cellStyleXfs>
  <cellXfs count="39">
    <xf numFmtId="0" fontId="0" fillId="0" borderId="0" xfId="0"/>
    <xf numFmtId="0" fontId="1" fillId="0" borderId="1" xfId="1"/>
    <xf numFmtId="0" fontId="7" fillId="0" borderId="0" xfId="0" applyFont="1"/>
    <xf numFmtId="0" fontId="4" fillId="3" borderId="0" xfId="4"/>
    <xf numFmtId="0" fontId="5" fillId="4" borderId="0" xfId="5"/>
    <xf numFmtId="0" fontId="6" fillId="5" borderId="3" xfId="6"/>
    <xf numFmtId="0" fontId="3" fillId="2" borderId="0" xfId="3"/>
    <xf numFmtId="0" fontId="0" fillId="0" borderId="0" xfId="0" applyAlignment="1">
      <alignment horizontal="right"/>
    </xf>
    <xf numFmtId="0" fontId="0" fillId="0" borderId="0" xfId="0" applyAlignment="1">
      <alignment horizontal="left"/>
    </xf>
    <xf numFmtId="0" fontId="2" fillId="0" borderId="2" xfId="2"/>
    <xf numFmtId="0" fontId="0" fillId="6" borderId="4" xfId="0" applyFill="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1" xfId="0" applyBorder="1"/>
    <xf numFmtId="0" fontId="0" fillId="0" borderId="0" xfId="0" applyBorder="1"/>
    <xf numFmtId="0" fontId="0" fillId="0" borderId="12" xfId="0" applyBorder="1"/>
    <xf numFmtId="0" fontId="0" fillId="0" borderId="13" xfId="0" applyBorder="1"/>
    <xf numFmtId="0" fontId="0" fillId="0" borderId="14" xfId="0" applyBorder="1"/>
    <xf numFmtId="0" fontId="0" fillId="0" borderId="0" xfId="0" applyAlignment="1">
      <alignment horizontal="center"/>
    </xf>
    <xf numFmtId="0" fontId="5" fillId="4" borderId="9" xfId="5" applyBorder="1"/>
    <xf numFmtId="0" fontId="5" fillId="4" borderId="10" xfId="5" applyBorder="1"/>
    <xf numFmtId="0" fontId="5" fillId="4" borderId="11" xfId="5" applyBorder="1"/>
    <xf numFmtId="0" fontId="5" fillId="4" borderId="15" xfId="5" applyBorder="1"/>
    <xf numFmtId="0" fontId="6" fillId="5" borderId="3" xfId="6" applyBorder="1"/>
    <xf numFmtId="0" fontId="6" fillId="5" borderId="16" xfId="6" applyBorder="1"/>
    <xf numFmtId="0" fontId="6" fillId="5" borderId="17" xfId="6" applyBorder="1"/>
    <xf numFmtId="0" fontId="2" fillId="0" borderId="2" xfId="2" applyAlignment="1">
      <alignment wrapText="1"/>
    </xf>
    <xf numFmtId="0" fontId="0" fillId="0" borderId="18" xfId="0" applyBorder="1"/>
    <xf numFmtId="0" fontId="0" fillId="0" borderId="19" xfId="0" quotePrefix="1"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4" fillId="3" borderId="0" xfId="4" applyBorder="1"/>
    <xf numFmtId="0" fontId="4" fillId="3" borderId="12" xfId="4" applyBorder="1"/>
    <xf numFmtId="0" fontId="7" fillId="0" borderId="11" xfId="0" applyFont="1" applyBorder="1"/>
  </cellXfs>
  <cellStyles count="7">
    <cellStyle name="Bad" xfId="4" builtinId="27"/>
    <cellStyle name="Good" xfId="3" builtinId="26"/>
    <cellStyle name="Heading 1" xfId="1" builtinId="16"/>
    <cellStyle name="Heading 2" xfId="2" builtinId="17"/>
    <cellStyle name="Input" xfId="6" builtinId="20"/>
    <cellStyle name="Neutral" xfId="5" builtinId="2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66"/>
  <sheetViews>
    <sheetView tabSelected="1" zoomScaleNormal="100" workbookViewId="0">
      <selection activeCell="K27" sqref="K27"/>
    </sheetView>
  </sheetViews>
  <sheetFormatPr defaultRowHeight="15" x14ac:dyDescent="0.25"/>
  <cols>
    <col min="2" max="2" width="77.85546875" bestFit="1" customWidth="1"/>
    <col min="3" max="3" width="11.42578125" customWidth="1"/>
    <col min="4" max="5" width="17.28515625" bestFit="1" customWidth="1"/>
    <col min="6" max="6" width="13.28515625" bestFit="1" customWidth="1"/>
    <col min="7" max="7" width="11.85546875" bestFit="1" customWidth="1"/>
    <col min="8" max="8" width="16.28515625" bestFit="1" customWidth="1"/>
    <col min="9" max="9" width="12" bestFit="1" customWidth="1"/>
    <col min="12" max="12" width="11.7109375" bestFit="1" customWidth="1"/>
    <col min="13" max="13" width="23.7109375" bestFit="1" customWidth="1"/>
    <col min="14" max="14" width="11.42578125" bestFit="1" customWidth="1"/>
    <col min="15" max="15" width="14.42578125" bestFit="1" customWidth="1"/>
    <col min="16" max="16" width="34.140625" bestFit="1" customWidth="1"/>
  </cols>
  <sheetData>
    <row r="2" spans="2:17" ht="20.25" thickBot="1" x14ac:dyDescent="0.35">
      <c r="B2" s="1" t="s">
        <v>4</v>
      </c>
    </row>
    <row r="3" spans="2:17" ht="15.75" thickTop="1" x14ac:dyDescent="0.25"/>
    <row r="4" spans="2:17" x14ac:dyDescent="0.25">
      <c r="B4" s="2" t="s">
        <v>0</v>
      </c>
    </row>
    <row r="5" spans="2:17" x14ac:dyDescent="0.25">
      <c r="B5" s="3" t="s">
        <v>1</v>
      </c>
    </row>
    <row r="6" spans="2:17" x14ac:dyDescent="0.25">
      <c r="B6" s="4" t="s">
        <v>2</v>
      </c>
    </row>
    <row r="7" spans="2:17" x14ac:dyDescent="0.25">
      <c r="B7" s="5" t="s">
        <v>3</v>
      </c>
    </row>
    <row r="8" spans="2:17" x14ac:dyDescent="0.25">
      <c r="B8" s="6" t="s">
        <v>21</v>
      </c>
    </row>
    <row r="10" spans="2:17" x14ac:dyDescent="0.25">
      <c r="L10" s="15"/>
    </row>
    <row r="11" spans="2:17" x14ac:dyDescent="0.25">
      <c r="C11" s="8" t="s">
        <v>5</v>
      </c>
      <c r="D11" t="s">
        <v>8</v>
      </c>
      <c r="E11" t="s">
        <v>7</v>
      </c>
      <c r="F11" t="s">
        <v>9</v>
      </c>
      <c r="G11" t="s">
        <v>10</v>
      </c>
      <c r="H11" t="s">
        <v>11</v>
      </c>
      <c r="L11" s="38" t="s">
        <v>31</v>
      </c>
      <c r="M11" s="2" t="s">
        <v>32</v>
      </c>
      <c r="N11" s="2" t="s">
        <v>33</v>
      </c>
      <c r="O11" s="2" t="s">
        <v>34</v>
      </c>
      <c r="P11" s="2" t="s">
        <v>35</v>
      </c>
      <c r="Q11" t="s">
        <v>36</v>
      </c>
    </row>
    <row r="12" spans="2:17" x14ac:dyDescent="0.25">
      <c r="C12">
        <v>1</v>
      </c>
      <c r="D12" s="3"/>
      <c r="E12" s="3"/>
      <c r="F12" s="3"/>
      <c r="G12" s="3"/>
      <c r="H12" s="5"/>
      <c r="L12" s="15">
        <f>H12</f>
        <v>0</v>
      </c>
      <c r="M12" s="7" t="str">
        <f t="shared" ref="M12:M66" si="0">LEFT(SUBSTITUTE(L12, ",", "."), 8)</f>
        <v>0</v>
      </c>
      <c r="N12">
        <f>MOD(MOD(MOD(MOD(MOD(IF(LEN(M12)&gt;=1,CODE(MID(M12,1,1))+10,31),1009)*IF(LEN(M12)&gt;=3,CODE(MID(M12,3,1))+10,41),1009)*IF(LEN(M12)&gt;=5,CODE(MID(M12,5,1))+10,59),1009)*IF(LEN(M12)&gt;=7,CODE(MID(M12,7,1))+10,26),1009)*IF(LEN(M12)&gt;=9,CODE(MID(M12,9,1))+10,53),1009)</f>
        <v>657</v>
      </c>
      <c r="O12">
        <v>303</v>
      </c>
      <c r="P12" t="b">
        <f>O12=N12</f>
        <v>0</v>
      </c>
    </row>
    <row r="13" spans="2:17" x14ac:dyDescent="0.25">
      <c r="C13">
        <v>2</v>
      </c>
      <c r="D13" s="3"/>
      <c r="E13" s="3"/>
      <c r="F13" s="3"/>
      <c r="G13" s="3"/>
      <c r="H13" s="5"/>
      <c r="L13" s="15">
        <f t="shared" ref="L13:L16" si="1">H13</f>
        <v>0</v>
      </c>
      <c r="M13" s="7" t="str">
        <f t="shared" si="0"/>
        <v>0</v>
      </c>
      <c r="N13">
        <f t="shared" ref="N13:N16" si="2">MOD(MOD(MOD(MOD(MOD(IF(LEN(M13)&gt;=1,CODE(MID(M13,1,1))+10,31),1009)*IF(LEN(M13)&gt;=3,CODE(MID(M13,3,1))+10,41),1009)*IF(LEN(M13)&gt;=5,CODE(MID(M13,5,1))+10,59),1009)*IF(LEN(M13)&gt;=7,CODE(MID(M13,7,1))+10,26),1009)*IF(LEN(M13)&gt;=9,CODE(MID(M13,9,1))+10,53),1009)</f>
        <v>657</v>
      </c>
      <c r="O13">
        <v>250</v>
      </c>
      <c r="P13" t="b">
        <f t="shared" ref="P13:P66" si="3">O13=N13</f>
        <v>0</v>
      </c>
    </row>
    <row r="14" spans="2:17" x14ac:dyDescent="0.25">
      <c r="C14">
        <v>3</v>
      </c>
      <c r="D14" s="3"/>
      <c r="E14" s="3"/>
      <c r="F14" s="3"/>
      <c r="G14" s="3"/>
      <c r="H14" s="5"/>
      <c r="L14" s="15">
        <f t="shared" si="1"/>
        <v>0</v>
      </c>
      <c r="M14" s="7" t="str">
        <f t="shared" si="0"/>
        <v>0</v>
      </c>
      <c r="N14">
        <f t="shared" si="2"/>
        <v>657</v>
      </c>
      <c r="O14">
        <v>250</v>
      </c>
      <c r="P14" t="b">
        <f t="shared" si="3"/>
        <v>0</v>
      </c>
    </row>
    <row r="15" spans="2:17" x14ac:dyDescent="0.25">
      <c r="C15">
        <v>4</v>
      </c>
      <c r="D15" s="3"/>
      <c r="E15" s="3"/>
      <c r="F15" s="3"/>
      <c r="G15" s="3"/>
      <c r="H15" s="5"/>
      <c r="L15" s="15">
        <f t="shared" si="1"/>
        <v>0</v>
      </c>
      <c r="M15" s="7" t="str">
        <f t="shared" si="0"/>
        <v>0</v>
      </c>
      <c r="N15">
        <f t="shared" si="2"/>
        <v>657</v>
      </c>
      <c r="O15">
        <v>657</v>
      </c>
      <c r="P15" t="b">
        <f t="shared" si="3"/>
        <v>1</v>
      </c>
    </row>
    <row r="16" spans="2:17" x14ac:dyDescent="0.25">
      <c r="C16">
        <v>5</v>
      </c>
      <c r="D16" s="3"/>
      <c r="E16" s="3"/>
      <c r="F16" s="3"/>
      <c r="G16" s="3"/>
      <c r="H16" s="5"/>
      <c r="L16" s="15">
        <f t="shared" si="1"/>
        <v>0</v>
      </c>
      <c r="M16" s="7" t="str">
        <f t="shared" si="0"/>
        <v>0</v>
      </c>
      <c r="N16">
        <f t="shared" si="2"/>
        <v>657</v>
      </c>
      <c r="O16">
        <v>250</v>
      </c>
      <c r="P16" t="b">
        <f t="shared" si="3"/>
        <v>0</v>
      </c>
    </row>
    <row r="17" spans="2:16" x14ac:dyDescent="0.25">
      <c r="L17" s="15"/>
      <c r="M17" s="7" t="str">
        <f t="shared" si="0"/>
        <v/>
      </c>
    </row>
    <row r="18" spans="2:16" x14ac:dyDescent="0.25">
      <c r="L18" s="15"/>
      <c r="M18" s="7" t="str">
        <f t="shared" si="0"/>
        <v/>
      </c>
    </row>
    <row r="19" spans="2:16" ht="18" thickBot="1" x14ac:dyDescent="0.35">
      <c r="B19" s="9" t="s">
        <v>12</v>
      </c>
      <c r="L19" s="15"/>
      <c r="M19" s="7" t="str">
        <f t="shared" si="0"/>
        <v/>
      </c>
    </row>
    <row r="20" spans="2:16" ht="15.75" thickTop="1" x14ac:dyDescent="0.25">
      <c r="L20" s="15"/>
      <c r="M20" s="7" t="str">
        <f t="shared" si="0"/>
        <v/>
      </c>
    </row>
    <row r="21" spans="2:16" x14ac:dyDescent="0.25">
      <c r="C21" s="2" t="s">
        <v>22</v>
      </c>
      <c r="L21" s="15"/>
    </row>
    <row r="22" spans="2:16" x14ac:dyDescent="0.25">
      <c r="C22" t="s">
        <v>13</v>
      </c>
      <c r="D22" t="s">
        <v>6</v>
      </c>
      <c r="E22" t="s">
        <v>14</v>
      </c>
      <c r="F22" t="s">
        <v>24</v>
      </c>
      <c r="H22" t="s">
        <v>23</v>
      </c>
      <c r="J22" t="s">
        <v>26</v>
      </c>
      <c r="L22" s="38" t="s">
        <v>37</v>
      </c>
      <c r="M22" s="8" t="s">
        <v>38</v>
      </c>
    </row>
    <row r="23" spans="2:16" x14ac:dyDescent="0.25">
      <c r="C23">
        <v>1</v>
      </c>
      <c r="D23">
        <v>1</v>
      </c>
      <c r="E23" s="6"/>
      <c r="F23" s="5"/>
      <c r="G23" s="20" t="s">
        <v>25</v>
      </c>
      <c r="H23" s="5"/>
      <c r="J23" s="4">
        <f>F23-H23</f>
        <v>0</v>
      </c>
      <c r="L23" s="15">
        <f>ROUND(E23, 4)</f>
        <v>0</v>
      </c>
      <c r="M23" s="7" t="str">
        <f t="shared" si="0"/>
        <v>0</v>
      </c>
      <c r="N23">
        <f t="shared" ref="N23:N27" si="4">MOD(MOD(MOD(MOD(MOD(IF(LEN(M23)&gt;=1,CODE(MID(M23,1,1))+10,31),1009)*IF(LEN(M23)&gt;=3,CODE(MID(M23,3,1))+10,41),1009)*IF(LEN(M23)&gt;=5,CODE(MID(M23,5,1))+10,59),1009)*IF(LEN(M23)&gt;=7,CODE(MID(M23,7,1))+10,26),1009)*IF(LEN(M23)&gt;=9,CODE(MID(M23,9,1))+10,53),1009)</f>
        <v>657</v>
      </c>
      <c r="O23">
        <v>363</v>
      </c>
      <c r="P23" t="b">
        <f t="shared" si="3"/>
        <v>0</v>
      </c>
    </row>
    <row r="24" spans="2:16" x14ac:dyDescent="0.25">
      <c r="C24">
        <v>2</v>
      </c>
      <c r="D24">
        <v>2</v>
      </c>
      <c r="E24" s="6"/>
      <c r="F24" s="5"/>
      <c r="G24" s="20" t="s">
        <v>25</v>
      </c>
      <c r="H24" s="5"/>
      <c r="J24" s="4">
        <f>F24-H24</f>
        <v>0</v>
      </c>
      <c r="L24" s="15">
        <f>ROUND(E24, 4)</f>
        <v>0</v>
      </c>
      <c r="M24" s="7" t="str">
        <f t="shared" si="0"/>
        <v>0</v>
      </c>
      <c r="N24">
        <f t="shared" si="4"/>
        <v>657</v>
      </c>
      <c r="O24">
        <v>338</v>
      </c>
      <c r="P24" t="b">
        <f t="shared" si="3"/>
        <v>0</v>
      </c>
    </row>
    <row r="25" spans="2:16" x14ac:dyDescent="0.25">
      <c r="C25">
        <v>3</v>
      </c>
      <c r="D25">
        <v>3</v>
      </c>
      <c r="E25" s="6"/>
      <c r="F25" s="5"/>
      <c r="G25" s="20" t="s">
        <v>25</v>
      </c>
      <c r="H25" s="5"/>
      <c r="J25" s="4">
        <f>F25-H25</f>
        <v>0</v>
      </c>
      <c r="L25" s="15">
        <f>ROUND(E25, 4)</f>
        <v>0</v>
      </c>
      <c r="M25" s="7" t="str">
        <f t="shared" si="0"/>
        <v>0</v>
      </c>
      <c r="N25">
        <f t="shared" si="4"/>
        <v>657</v>
      </c>
      <c r="O25">
        <v>142</v>
      </c>
      <c r="P25" t="b">
        <f t="shared" si="3"/>
        <v>0</v>
      </c>
    </row>
    <row r="26" spans="2:16" x14ac:dyDescent="0.25">
      <c r="C26">
        <v>4</v>
      </c>
      <c r="D26">
        <v>4</v>
      </c>
      <c r="E26" s="6"/>
      <c r="F26" s="5"/>
      <c r="G26" s="20" t="s">
        <v>25</v>
      </c>
      <c r="H26" s="5"/>
      <c r="J26" s="4">
        <f>F26-H26</f>
        <v>0</v>
      </c>
      <c r="L26" s="15">
        <f>ROUND(E26, 4)</f>
        <v>0</v>
      </c>
      <c r="M26" s="7" t="str">
        <f t="shared" si="0"/>
        <v>0</v>
      </c>
      <c r="N26">
        <f t="shared" si="4"/>
        <v>657</v>
      </c>
      <c r="O26">
        <v>634</v>
      </c>
      <c r="P26" t="b">
        <f t="shared" si="3"/>
        <v>0</v>
      </c>
    </row>
    <row r="27" spans="2:16" x14ac:dyDescent="0.25">
      <c r="C27">
        <v>5</v>
      </c>
      <c r="D27">
        <v>5</v>
      </c>
      <c r="E27" s="6"/>
      <c r="F27" s="5"/>
      <c r="G27" s="20" t="s">
        <v>25</v>
      </c>
      <c r="H27" s="5"/>
      <c r="J27" s="4">
        <f>F27-H27</f>
        <v>0</v>
      </c>
      <c r="L27" s="15">
        <f>ROUND(E27, 4)</f>
        <v>0</v>
      </c>
      <c r="M27" s="7" t="str">
        <f t="shared" si="0"/>
        <v>0</v>
      </c>
      <c r="N27">
        <f t="shared" si="4"/>
        <v>657</v>
      </c>
      <c r="O27">
        <v>634</v>
      </c>
      <c r="P27" t="b">
        <f t="shared" si="3"/>
        <v>0</v>
      </c>
    </row>
    <row r="28" spans="2:16" x14ac:dyDescent="0.25">
      <c r="L28" s="15"/>
      <c r="M28" s="7" t="str">
        <f t="shared" si="0"/>
        <v/>
      </c>
    </row>
    <row r="29" spans="2:16" x14ac:dyDescent="0.25">
      <c r="I29" t="s">
        <v>39</v>
      </c>
      <c r="J29" s="4">
        <f>SUM(J23:J27)</f>
        <v>0</v>
      </c>
      <c r="L29" s="15"/>
      <c r="M29" s="7" t="str">
        <f t="shared" si="0"/>
        <v/>
      </c>
    </row>
    <row r="30" spans="2:16" ht="18" thickBot="1" x14ac:dyDescent="0.35">
      <c r="B30" s="9" t="s">
        <v>15</v>
      </c>
      <c r="L30" s="15"/>
      <c r="M30" s="7" t="str">
        <f t="shared" si="0"/>
        <v/>
      </c>
    </row>
    <row r="31" spans="2:16" ht="18.75" thickTop="1" thickBot="1" x14ac:dyDescent="0.35">
      <c r="B31" s="9" t="s">
        <v>16</v>
      </c>
      <c r="L31" s="15"/>
      <c r="M31" s="7" t="str">
        <f t="shared" si="0"/>
        <v/>
      </c>
    </row>
    <row r="32" spans="2:16" ht="16.5" thickTop="1" thickBot="1" x14ac:dyDescent="0.3">
      <c r="L32" s="15"/>
      <c r="M32" s="7" t="str">
        <f t="shared" si="0"/>
        <v/>
      </c>
    </row>
    <row r="33" spans="3:16" x14ac:dyDescent="0.25">
      <c r="C33" s="10" t="s">
        <v>17</v>
      </c>
      <c r="D33" s="11" t="s">
        <v>18</v>
      </c>
      <c r="E33" s="11">
        <v>1</v>
      </c>
      <c r="F33" s="11">
        <v>2</v>
      </c>
      <c r="G33" s="11">
        <v>3</v>
      </c>
      <c r="H33" s="11">
        <v>4</v>
      </c>
      <c r="I33" s="12">
        <v>5</v>
      </c>
      <c r="L33" s="15"/>
      <c r="M33" s="7" t="str">
        <f t="shared" si="0"/>
        <v/>
      </c>
    </row>
    <row r="34" spans="3:16" x14ac:dyDescent="0.25">
      <c r="C34" s="13" t="s">
        <v>19</v>
      </c>
      <c r="D34" s="14" t="s">
        <v>20</v>
      </c>
      <c r="E34" s="21">
        <f>E23</f>
        <v>0</v>
      </c>
      <c r="F34" s="21">
        <f>E24</f>
        <v>0</v>
      </c>
      <c r="G34" s="21">
        <f>E25</f>
        <v>0</v>
      </c>
      <c r="H34" s="21">
        <f>E26</f>
        <v>0</v>
      </c>
      <c r="I34" s="22">
        <f>E27</f>
        <v>0</v>
      </c>
      <c r="L34" s="15"/>
      <c r="M34" s="7" t="str">
        <f t="shared" si="0"/>
        <v/>
      </c>
    </row>
    <row r="35" spans="3:16" x14ac:dyDescent="0.25">
      <c r="C35" s="13">
        <v>0</v>
      </c>
      <c r="D35" s="23">
        <v>0</v>
      </c>
      <c r="E35" s="25"/>
      <c r="F35" s="25"/>
      <c r="G35" s="25"/>
      <c r="H35" s="25"/>
      <c r="I35" s="26"/>
      <c r="L35" s="15">
        <f>F35</f>
        <v>0</v>
      </c>
      <c r="M35" s="7" t="str">
        <f t="shared" si="0"/>
        <v>0</v>
      </c>
      <c r="N35">
        <f t="shared" ref="N35:N39" si="5">MOD(MOD(MOD(MOD(MOD(IF(LEN(M35)&gt;=1,CODE(MID(M35,1,1))+10,31),1009)*IF(LEN(M35)&gt;=3,CODE(MID(M35,3,1))+10,41),1009)*IF(LEN(M35)&gt;=5,CODE(MID(M35,5,1))+10,59),1009)*IF(LEN(M35)&gt;=7,CODE(MID(M35,7,1))+10,26),1009)*IF(LEN(M35)&gt;=9,CODE(MID(M35,9,1))+10,53),1009)</f>
        <v>657</v>
      </c>
      <c r="O35">
        <v>858</v>
      </c>
      <c r="P35" t="b">
        <f t="shared" si="3"/>
        <v>0</v>
      </c>
    </row>
    <row r="36" spans="3:16" x14ac:dyDescent="0.25">
      <c r="C36" s="13">
        <v>1</v>
      </c>
      <c r="D36" s="23">
        <f>E23</f>
        <v>0</v>
      </c>
      <c r="E36" s="16"/>
      <c r="F36" s="25"/>
      <c r="G36" s="25"/>
      <c r="H36" s="25"/>
      <c r="I36" s="26"/>
      <c r="L36" s="15">
        <f>G36</f>
        <v>0</v>
      </c>
      <c r="M36" s="7" t="str">
        <f t="shared" si="0"/>
        <v>0</v>
      </c>
      <c r="N36">
        <f t="shared" si="5"/>
        <v>657</v>
      </c>
      <c r="O36">
        <v>381</v>
      </c>
      <c r="P36" t="b">
        <f t="shared" si="3"/>
        <v>0</v>
      </c>
    </row>
    <row r="37" spans="3:16" x14ac:dyDescent="0.25">
      <c r="C37" s="13">
        <v>2</v>
      </c>
      <c r="D37" s="23">
        <f>E24</f>
        <v>0</v>
      </c>
      <c r="E37" s="16"/>
      <c r="F37" s="16"/>
      <c r="G37" s="25"/>
      <c r="H37" s="25"/>
      <c r="I37" s="26"/>
      <c r="L37" s="15">
        <f>H37</f>
        <v>0</v>
      </c>
      <c r="M37" s="7" t="str">
        <f t="shared" si="0"/>
        <v>0</v>
      </c>
      <c r="N37">
        <f t="shared" si="5"/>
        <v>657</v>
      </c>
      <c r="O37">
        <v>164</v>
      </c>
      <c r="P37" t="b">
        <f t="shared" si="3"/>
        <v>0</v>
      </c>
    </row>
    <row r="38" spans="3:16" x14ac:dyDescent="0.25">
      <c r="C38" s="13">
        <v>3</v>
      </c>
      <c r="D38" s="23">
        <f>E25</f>
        <v>0</v>
      </c>
      <c r="E38" s="16"/>
      <c r="F38" s="16"/>
      <c r="G38" s="16"/>
      <c r="H38" s="25"/>
      <c r="I38" s="26"/>
      <c r="L38" s="15">
        <f>I38</f>
        <v>0</v>
      </c>
      <c r="M38" s="7" t="str">
        <f t="shared" si="0"/>
        <v>0</v>
      </c>
      <c r="N38">
        <f t="shared" si="5"/>
        <v>657</v>
      </c>
      <c r="O38">
        <v>965</v>
      </c>
      <c r="P38" t="b">
        <f t="shared" si="3"/>
        <v>0</v>
      </c>
    </row>
    <row r="39" spans="3:16" ht="15.75" thickBot="1" x14ac:dyDescent="0.3">
      <c r="C39" s="18">
        <v>4</v>
      </c>
      <c r="D39" s="24">
        <f>E26</f>
        <v>0</v>
      </c>
      <c r="E39" s="19"/>
      <c r="F39" s="19"/>
      <c r="G39" s="19"/>
      <c r="H39" s="19"/>
      <c r="I39" s="27"/>
      <c r="L39" s="15">
        <f>I39</f>
        <v>0</v>
      </c>
      <c r="M39" s="7" t="str">
        <f t="shared" si="0"/>
        <v>0</v>
      </c>
      <c r="N39">
        <f t="shared" si="5"/>
        <v>657</v>
      </c>
      <c r="O39">
        <v>806</v>
      </c>
      <c r="P39" t="b">
        <f t="shared" si="3"/>
        <v>0</v>
      </c>
    </row>
    <row r="40" spans="3:16" x14ac:dyDescent="0.25">
      <c r="L40" s="15"/>
      <c r="M40" s="7" t="str">
        <f t="shared" si="0"/>
        <v/>
      </c>
    </row>
    <row r="41" spans="3:16" x14ac:dyDescent="0.25">
      <c r="C41" t="s">
        <v>13</v>
      </c>
      <c r="D41" t="s">
        <v>27</v>
      </c>
      <c r="L41" s="15"/>
      <c r="M41" s="7" t="str">
        <f t="shared" si="0"/>
        <v/>
      </c>
    </row>
    <row r="42" spans="3:16" x14ac:dyDescent="0.25">
      <c r="C42">
        <v>1</v>
      </c>
      <c r="D42" s="5"/>
      <c r="L42" s="15">
        <f>D42</f>
        <v>0</v>
      </c>
      <c r="M42" s="7" t="str">
        <f t="shared" si="0"/>
        <v>0</v>
      </c>
      <c r="N42">
        <f t="shared" ref="N42:N46" si="6">MOD(MOD(MOD(MOD(MOD(IF(LEN(M42)&gt;=1,CODE(MID(M42,1,1))+10,31),1009)*IF(LEN(M42)&gt;=3,CODE(MID(M42,3,1))+10,41),1009)*IF(LEN(M42)&gt;=5,CODE(MID(M42,5,1))+10,59),1009)*IF(LEN(M42)&gt;=7,CODE(MID(M42,7,1))+10,26),1009)*IF(LEN(M42)&gt;=9,CODE(MID(M42,9,1))+10,53),1009)</f>
        <v>657</v>
      </c>
      <c r="O42">
        <v>806</v>
      </c>
      <c r="P42" t="b">
        <f t="shared" si="3"/>
        <v>0</v>
      </c>
    </row>
    <row r="43" spans="3:16" x14ac:dyDescent="0.25">
      <c r="C43">
        <v>2</v>
      </c>
      <c r="D43" s="5"/>
      <c r="L43" s="15">
        <f t="shared" ref="L43:L46" si="7">D43</f>
        <v>0</v>
      </c>
      <c r="M43" s="7" t="str">
        <f t="shared" si="0"/>
        <v>0</v>
      </c>
      <c r="N43">
        <f t="shared" si="6"/>
        <v>657</v>
      </c>
      <c r="O43">
        <v>367</v>
      </c>
      <c r="P43" t="b">
        <f t="shared" si="3"/>
        <v>0</v>
      </c>
    </row>
    <row r="44" spans="3:16" x14ac:dyDescent="0.25">
      <c r="C44">
        <v>3</v>
      </c>
      <c r="D44" s="5"/>
      <c r="L44" s="15">
        <f t="shared" si="7"/>
        <v>0</v>
      </c>
      <c r="M44" s="7" t="str">
        <f t="shared" si="0"/>
        <v>0</v>
      </c>
      <c r="N44">
        <f t="shared" si="6"/>
        <v>657</v>
      </c>
      <c r="O44">
        <v>566</v>
      </c>
      <c r="P44" t="b">
        <f t="shared" si="3"/>
        <v>0</v>
      </c>
    </row>
    <row r="45" spans="3:16" x14ac:dyDescent="0.25">
      <c r="C45">
        <v>4</v>
      </c>
      <c r="D45" s="5"/>
      <c r="L45" s="15">
        <f t="shared" si="7"/>
        <v>0</v>
      </c>
      <c r="M45" s="7" t="str">
        <f t="shared" si="0"/>
        <v>0</v>
      </c>
      <c r="N45">
        <f t="shared" si="6"/>
        <v>657</v>
      </c>
      <c r="O45">
        <v>567</v>
      </c>
      <c r="P45" t="b">
        <f t="shared" si="3"/>
        <v>0</v>
      </c>
    </row>
    <row r="46" spans="3:16" x14ac:dyDescent="0.25">
      <c r="C46">
        <v>5</v>
      </c>
      <c r="D46" s="5"/>
      <c r="L46" s="15">
        <f t="shared" si="7"/>
        <v>0</v>
      </c>
      <c r="M46" s="7" t="str">
        <f t="shared" si="0"/>
        <v>0</v>
      </c>
      <c r="N46">
        <f t="shared" si="6"/>
        <v>657</v>
      </c>
      <c r="O46">
        <v>806</v>
      </c>
      <c r="P46" t="b">
        <f t="shared" si="3"/>
        <v>0</v>
      </c>
    </row>
    <row r="47" spans="3:16" x14ac:dyDescent="0.25">
      <c r="L47" s="15"/>
      <c r="M47" s="7" t="str">
        <f t="shared" si="0"/>
        <v/>
      </c>
    </row>
    <row r="48" spans="3:16" x14ac:dyDescent="0.25">
      <c r="L48" s="15"/>
      <c r="M48" s="7"/>
    </row>
    <row r="49" spans="2:16" x14ac:dyDescent="0.25">
      <c r="L49" s="15"/>
      <c r="M49" s="7"/>
    </row>
    <row r="50" spans="2:16" x14ac:dyDescent="0.25">
      <c r="L50" s="15"/>
      <c r="M50" s="7" t="str">
        <f t="shared" si="0"/>
        <v/>
      </c>
    </row>
    <row r="51" spans="2:16" ht="87" thickBot="1" x14ac:dyDescent="0.35">
      <c r="B51" s="28" t="s">
        <v>28</v>
      </c>
      <c r="L51" s="15"/>
      <c r="M51" s="7" t="str">
        <f t="shared" si="0"/>
        <v/>
      </c>
    </row>
    <row r="52" spans="2:16" ht="16.5" thickTop="1" thickBot="1" x14ac:dyDescent="0.3">
      <c r="L52" s="15"/>
      <c r="M52" s="7" t="str">
        <f t="shared" si="0"/>
        <v/>
      </c>
    </row>
    <row r="53" spans="2:16" x14ac:dyDescent="0.25">
      <c r="C53" s="29" t="s">
        <v>30</v>
      </c>
      <c r="D53" s="30"/>
      <c r="E53" s="31">
        <v>0</v>
      </c>
      <c r="F53" s="31">
        <v>1</v>
      </c>
      <c r="G53" s="31">
        <v>2</v>
      </c>
      <c r="H53" s="31">
        <v>3</v>
      </c>
      <c r="I53" s="31">
        <v>4</v>
      </c>
      <c r="J53" s="32">
        <v>5</v>
      </c>
      <c r="L53" s="15"/>
      <c r="M53" s="7" t="str">
        <f t="shared" si="0"/>
        <v/>
      </c>
    </row>
    <row r="54" spans="2:16" x14ac:dyDescent="0.25">
      <c r="C54" s="33">
        <v>1</v>
      </c>
      <c r="D54" s="16"/>
      <c r="E54" s="36"/>
      <c r="F54" s="25"/>
      <c r="G54" s="25"/>
      <c r="H54" s="25"/>
      <c r="I54" s="25"/>
      <c r="J54" s="26"/>
      <c r="L54" s="15">
        <f>F54</f>
        <v>0</v>
      </c>
      <c r="M54" s="7" t="str">
        <f t="shared" si="0"/>
        <v>0</v>
      </c>
      <c r="N54">
        <f t="shared" ref="N54:N66" si="8">MOD(MOD(MOD(MOD(MOD(IF(LEN(M54)&gt;=1,CODE(MID(M54,1,1))+10,31),1009)*IF(LEN(M54)&gt;=3,CODE(MID(M54,3,1))+10,41),1009)*IF(LEN(M54)&gt;=5,CODE(MID(M54,5,1))+10,59),1009)*IF(LEN(M54)&gt;=7,CODE(MID(M54,7,1))+10,26),1009)*IF(LEN(M54)&gt;=9,CODE(MID(M54,9,1))+10,53),1009)</f>
        <v>657</v>
      </c>
      <c r="O54">
        <v>978</v>
      </c>
      <c r="P54" t="b">
        <f t="shared" si="3"/>
        <v>0</v>
      </c>
    </row>
    <row r="55" spans="2:16" x14ac:dyDescent="0.25">
      <c r="C55" s="33">
        <v>2</v>
      </c>
      <c r="D55" s="16"/>
      <c r="E55" s="16"/>
      <c r="F55" s="36"/>
      <c r="G55" s="25"/>
      <c r="H55" s="25"/>
      <c r="I55" s="25"/>
      <c r="J55" s="26"/>
      <c r="L55" s="15">
        <f>G55</f>
        <v>0</v>
      </c>
      <c r="M55" s="7" t="str">
        <f t="shared" si="0"/>
        <v>0</v>
      </c>
      <c r="N55">
        <f t="shared" si="8"/>
        <v>657</v>
      </c>
      <c r="O55">
        <v>600</v>
      </c>
      <c r="P55" t="b">
        <f t="shared" si="3"/>
        <v>0</v>
      </c>
    </row>
    <row r="56" spans="2:16" x14ac:dyDescent="0.25">
      <c r="C56" s="34">
        <v>3</v>
      </c>
      <c r="D56" s="17"/>
      <c r="E56" s="17"/>
      <c r="F56" s="17"/>
      <c r="G56" s="37"/>
      <c r="H56" s="25"/>
      <c r="I56" s="25"/>
      <c r="J56" s="26"/>
      <c r="L56" s="15">
        <f>H56</f>
        <v>0</v>
      </c>
      <c r="M56" s="7" t="str">
        <f t="shared" si="0"/>
        <v>0</v>
      </c>
      <c r="N56">
        <f t="shared" si="8"/>
        <v>657</v>
      </c>
      <c r="O56">
        <v>299</v>
      </c>
      <c r="P56" t="b">
        <f t="shared" si="3"/>
        <v>0</v>
      </c>
    </row>
    <row r="57" spans="2:16" ht="15.75" thickBot="1" x14ac:dyDescent="0.3">
      <c r="C57" s="35" t="s">
        <v>29</v>
      </c>
      <c r="D57" s="19"/>
      <c r="E57" s="19"/>
      <c r="F57" s="19"/>
      <c r="G57" s="19"/>
      <c r="H57" s="19"/>
      <c r="I57" s="19"/>
      <c r="J57" s="27"/>
      <c r="L57" s="15"/>
      <c r="M57" s="7" t="str">
        <f t="shared" si="0"/>
        <v/>
      </c>
    </row>
    <row r="58" spans="2:16" x14ac:dyDescent="0.25">
      <c r="L58" s="15">
        <f>G54</f>
        <v>0</v>
      </c>
      <c r="M58" s="7" t="str">
        <f t="shared" si="0"/>
        <v>0</v>
      </c>
      <c r="N58">
        <f t="shared" si="8"/>
        <v>657</v>
      </c>
      <c r="O58">
        <v>676</v>
      </c>
      <c r="P58" t="b">
        <f t="shared" si="3"/>
        <v>0</v>
      </c>
    </row>
    <row r="59" spans="2:16" x14ac:dyDescent="0.25">
      <c r="L59" s="15">
        <f>H55</f>
        <v>0</v>
      </c>
      <c r="M59" s="7" t="str">
        <f t="shared" si="0"/>
        <v>0</v>
      </c>
      <c r="N59">
        <f t="shared" si="8"/>
        <v>657</v>
      </c>
      <c r="O59">
        <v>542</v>
      </c>
      <c r="P59" t="b">
        <f t="shared" si="3"/>
        <v>0</v>
      </c>
    </row>
    <row r="60" spans="2:16" x14ac:dyDescent="0.25">
      <c r="L60" s="15">
        <f>I56</f>
        <v>0</v>
      </c>
      <c r="M60" s="7" t="str">
        <f t="shared" si="0"/>
        <v>0</v>
      </c>
      <c r="N60">
        <f t="shared" si="8"/>
        <v>657</v>
      </c>
      <c r="O60">
        <v>924</v>
      </c>
      <c r="P60" t="b">
        <f t="shared" si="3"/>
        <v>0</v>
      </c>
    </row>
    <row r="61" spans="2:16" x14ac:dyDescent="0.25">
      <c r="L61" s="15"/>
      <c r="M61" s="7" t="str">
        <f t="shared" si="0"/>
        <v/>
      </c>
    </row>
    <row r="62" spans="2:16" x14ac:dyDescent="0.25">
      <c r="L62" s="15">
        <f>H54</f>
        <v>0</v>
      </c>
      <c r="M62" s="7" t="str">
        <f t="shared" si="0"/>
        <v>0</v>
      </c>
      <c r="N62">
        <f t="shared" si="8"/>
        <v>657</v>
      </c>
      <c r="O62">
        <v>781</v>
      </c>
      <c r="P62" t="b">
        <f t="shared" si="3"/>
        <v>0</v>
      </c>
    </row>
    <row r="63" spans="2:16" x14ac:dyDescent="0.25">
      <c r="L63" s="15">
        <f>I55</f>
        <v>0</v>
      </c>
      <c r="M63" s="7" t="str">
        <f t="shared" si="0"/>
        <v>0</v>
      </c>
      <c r="N63">
        <f t="shared" si="8"/>
        <v>657</v>
      </c>
      <c r="O63">
        <v>438</v>
      </c>
      <c r="P63" t="b">
        <f t="shared" si="3"/>
        <v>0</v>
      </c>
    </row>
    <row r="64" spans="2:16" x14ac:dyDescent="0.25">
      <c r="L64" s="15">
        <f>J56</f>
        <v>0</v>
      </c>
      <c r="M64" s="7" t="str">
        <f t="shared" si="0"/>
        <v>0</v>
      </c>
      <c r="N64">
        <f t="shared" si="8"/>
        <v>657</v>
      </c>
      <c r="O64">
        <v>364</v>
      </c>
      <c r="P64" t="b">
        <f t="shared" si="3"/>
        <v>0</v>
      </c>
    </row>
    <row r="65" spans="12:16" x14ac:dyDescent="0.25">
      <c r="L65" s="15"/>
      <c r="M65" s="7" t="str">
        <f t="shared" si="0"/>
        <v/>
      </c>
    </row>
    <row r="66" spans="12:16" x14ac:dyDescent="0.25">
      <c r="L66" s="15">
        <f>J57</f>
        <v>0</v>
      </c>
      <c r="M66" s="7" t="str">
        <f t="shared" si="0"/>
        <v>0</v>
      </c>
      <c r="N66">
        <f t="shared" si="8"/>
        <v>657</v>
      </c>
      <c r="O66">
        <v>602</v>
      </c>
      <c r="P66" t="b">
        <f t="shared" si="3"/>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2021-09-28T15:18:46Z</dcterms:modified>
</cp:coreProperties>
</file>