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ivo/Dropbox (Aalto)/Teaching/Digital markets/classroom exercises/"/>
    </mc:Choice>
  </mc:AlternateContent>
  <xr:revisionPtr revIDLastSave="0" documentId="13_ncr:1_{86ABBE4E-1BC0-CE42-B89A-3F8F9984CCD5}" xr6:coauthVersionLast="47" xr6:coauthVersionMax="47" xr10:uidLastSave="{00000000-0000-0000-0000-000000000000}"/>
  <bookViews>
    <workbookView xWindow="3100" yWindow="3320" windowWidth="26040" windowHeight="14940" xr2:uid="{F61A1D31-25D8-4E44-8DF7-089518B773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G32" i="1" s="1"/>
  <c r="A4" i="1"/>
  <c r="G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3" i="1" s="1"/>
  <c r="G5" i="1" l="1"/>
  <c r="G16" i="1"/>
  <c r="G17" i="1"/>
  <c r="G9" i="1"/>
  <c r="G19" i="1"/>
  <c r="G10" i="1"/>
  <c r="G20" i="1"/>
  <c r="G30" i="1"/>
  <c r="G13" i="1"/>
  <c r="G14" i="1"/>
  <c r="G15" i="1"/>
  <c r="G11" i="1"/>
  <c r="G21" i="1"/>
  <c r="G31" i="1"/>
  <c r="G23" i="1"/>
  <c r="G24" i="1"/>
  <c r="G25" i="1"/>
  <c r="G6" i="1"/>
  <c r="G26" i="1"/>
  <c r="G7" i="1"/>
  <c r="G27" i="1"/>
  <c r="G8" i="1"/>
  <c r="G18" i="1"/>
  <c r="G28" i="1"/>
  <c r="G29" i="1"/>
  <c r="G12" i="1"/>
  <c r="G22" i="1"/>
  <c r="D3" i="1"/>
  <c r="I3" i="1" s="1"/>
  <c r="H3" i="1"/>
  <c r="H4" i="1"/>
  <c r="C13" i="1"/>
  <c r="D13" i="1" s="1"/>
  <c r="I13" i="1" s="1"/>
  <c r="C9" i="1"/>
  <c r="C11" i="1"/>
  <c r="C21" i="1"/>
  <c r="C19" i="1"/>
  <c r="C23" i="1"/>
  <c r="D23" i="1" s="1"/>
  <c r="I23" i="1" s="1"/>
  <c r="C14" i="1"/>
  <c r="C15" i="1"/>
  <c r="C24" i="1"/>
  <c r="C7" i="1"/>
  <c r="C25" i="1"/>
  <c r="C27" i="1"/>
  <c r="C4" i="1"/>
  <c r="D4" i="1" s="1"/>
  <c r="I4" i="1" s="1"/>
  <c r="C16" i="1"/>
  <c r="C28" i="1"/>
  <c r="C5" i="1"/>
  <c r="D5" i="1" s="1"/>
  <c r="I5" i="1" s="1"/>
  <c r="C17" i="1"/>
  <c r="C29" i="1"/>
  <c r="C8" i="1"/>
  <c r="C26" i="1"/>
  <c r="C6" i="1"/>
  <c r="C18" i="1"/>
  <c r="C31" i="1"/>
  <c r="C10" i="1"/>
  <c r="C20" i="1"/>
  <c r="C30" i="1"/>
  <c r="C12" i="1"/>
  <c r="C22" i="1"/>
  <c r="C32" i="1"/>
  <c r="D30" i="1" l="1"/>
  <c r="I30" i="1" s="1"/>
  <c r="D19" i="1"/>
  <c r="I19" i="1" s="1"/>
  <c r="D21" i="1"/>
  <c r="I21" i="1" s="1"/>
  <c r="D31" i="1"/>
  <c r="D11" i="1"/>
  <c r="I11" i="1" s="1"/>
  <c r="D18" i="1"/>
  <c r="I18" i="1" s="1"/>
  <c r="D27" i="1"/>
  <c r="D9" i="1"/>
  <c r="I9" i="1" s="1"/>
  <c r="D6" i="1"/>
  <c r="I6" i="1" s="1"/>
  <c r="D25" i="1"/>
  <c r="I25" i="1" s="1"/>
  <c r="D12" i="1"/>
  <c r="I12" i="1" s="1"/>
  <c r="D17" i="1"/>
  <c r="I17" i="1" s="1"/>
  <c r="D20" i="1"/>
  <c r="I20" i="1" s="1"/>
  <c r="D10" i="1"/>
  <c r="D24" i="1"/>
  <c r="D28" i="1"/>
  <c r="D16" i="1"/>
  <c r="I16" i="1" s="1"/>
  <c r="D26" i="1"/>
  <c r="I26" i="1" s="1"/>
  <c r="D7" i="1"/>
  <c r="D32" i="1"/>
  <c r="D8" i="1"/>
  <c r="I8" i="1" s="1"/>
  <c r="D22" i="1"/>
  <c r="I22" i="1" s="1"/>
  <c r="D29" i="1"/>
  <c r="D15" i="1"/>
  <c r="D14" i="1"/>
  <c r="H5" i="1"/>
  <c r="I27" i="1" l="1"/>
  <c r="I28" i="1"/>
  <c r="I10" i="1"/>
  <c r="I31" i="1"/>
  <c r="I29" i="1"/>
  <c r="I32" i="1"/>
  <c r="I7" i="1"/>
  <c r="I14" i="1"/>
  <c r="I24" i="1"/>
  <c r="I15" i="1"/>
  <c r="J5" i="1"/>
  <c r="J3" i="1"/>
  <c r="K3" i="1"/>
  <c r="J6" i="1"/>
  <c r="K5" i="1"/>
  <c r="K4" i="1"/>
  <c r="J4" i="1"/>
  <c r="K6" i="1"/>
  <c r="H6" i="1"/>
  <c r="H7" i="1" l="1"/>
  <c r="J7" i="1"/>
  <c r="K7" i="1"/>
  <c r="H8" i="1" l="1"/>
  <c r="K8" i="1"/>
  <c r="J8" i="1"/>
  <c r="H9" i="1" l="1"/>
  <c r="K9" i="1"/>
  <c r="J9" i="1"/>
  <c r="H10" i="1" l="1"/>
  <c r="K10" i="1"/>
  <c r="J10" i="1"/>
  <c r="H11" i="1" l="1"/>
  <c r="J11" i="1"/>
  <c r="K11" i="1"/>
  <c r="H12" i="1" l="1"/>
  <c r="J12" i="1"/>
  <c r="K12" i="1"/>
  <c r="H13" i="1" l="1"/>
  <c r="K13" i="1"/>
  <c r="J13" i="1"/>
  <c r="H14" i="1" l="1"/>
  <c r="K14" i="1"/>
  <c r="J14" i="1"/>
  <c r="H15" i="1" l="1"/>
  <c r="K15" i="1"/>
  <c r="J15" i="1"/>
  <c r="H16" i="1" l="1"/>
  <c r="J16" i="1"/>
  <c r="K16" i="1"/>
  <c r="H17" i="1" l="1"/>
  <c r="K17" i="1"/>
  <c r="J17" i="1"/>
  <c r="H18" i="1" l="1"/>
  <c r="J18" i="1"/>
  <c r="K18" i="1"/>
  <c r="H19" i="1" l="1"/>
  <c r="K19" i="1"/>
  <c r="J19" i="1"/>
  <c r="H20" i="1" l="1"/>
  <c r="K20" i="1"/>
  <c r="J20" i="1"/>
  <c r="H21" i="1" l="1"/>
  <c r="K21" i="1"/>
  <c r="J21" i="1"/>
  <c r="H22" i="1" l="1"/>
  <c r="J22" i="1"/>
  <c r="K22" i="1"/>
  <c r="H23" i="1" l="1"/>
  <c r="K23" i="1"/>
  <c r="J23" i="1"/>
  <c r="H24" i="1" l="1"/>
  <c r="J24" i="1"/>
  <c r="K24" i="1"/>
  <c r="H25" i="1" l="1"/>
  <c r="J25" i="1"/>
  <c r="K25" i="1"/>
  <c r="H26" i="1" l="1"/>
  <c r="J26" i="1"/>
  <c r="K26" i="1"/>
  <c r="H27" i="1" l="1"/>
  <c r="K27" i="1"/>
  <c r="J27" i="1"/>
  <c r="H28" i="1" l="1"/>
  <c r="K28" i="1"/>
  <c r="J28" i="1"/>
  <c r="H29" i="1" l="1"/>
  <c r="J29" i="1"/>
  <c r="K29" i="1"/>
  <c r="H30" i="1" l="1"/>
  <c r="J30" i="1"/>
  <c r="K30" i="1"/>
  <c r="H31" i="1" l="1"/>
  <c r="K31" i="1"/>
  <c r="J31" i="1"/>
  <c r="H32" i="1" l="1"/>
  <c r="K32" i="1"/>
  <c r="J32" i="1"/>
</calcChain>
</file>

<file path=xl/sharedStrings.xml><?xml version="1.0" encoding="utf-8"?>
<sst xmlns="http://schemas.openxmlformats.org/spreadsheetml/2006/main" count="29" uniqueCount="9">
  <si>
    <t>model1</t>
  </si>
  <si>
    <t>model3</t>
  </si>
  <si>
    <t>uniform</t>
  </si>
  <si>
    <t>normal</t>
  </si>
  <si>
    <t>d</t>
  </si>
  <si>
    <t>x</t>
  </si>
  <si>
    <t>data</t>
  </si>
  <si>
    <t>actual</t>
  </si>
  <si>
    <t>data (for pic)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</si>
</sst>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Models</a:t>
            </a:r>
            <a:r>
              <a:rPr lang="en-GB" baseline="0"/>
              <a:t> vs reality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Sheet1!$G$3:$G$32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cat>
          <c:val>
            <c:numRef>
              <c:f>Sheet1!$H$3:$H$32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7-4E43-B265-3C29C773F995}"/>
            </c:ext>
          </c:extLst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model1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Sheet1!$G$3:$G$32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cat>
          <c:val>
            <c:numRef>
              <c:f>Sheet1!$J$3:$J$32</c:f>
              <c:numCache>
                <c:formatCode>General</c:formatCode>
                <c:ptCount val="30"/>
                <c:pt idx="0">
                  <c:v>27.590198463509587</c:v>
                </c:pt>
                <c:pt idx="1">
                  <c:v>26.954935876744013</c:v>
                </c:pt>
                <c:pt idx="2">
                  <c:v>26.319673289978439</c:v>
                </c:pt>
                <c:pt idx="3">
                  <c:v>25.684410703212865</c:v>
                </c:pt>
                <c:pt idx="4">
                  <c:v>25.049148116447288</c:v>
                </c:pt>
                <c:pt idx="5">
                  <c:v>24.413885529681714</c:v>
                </c:pt>
                <c:pt idx="6">
                  <c:v>23.77862294291614</c:v>
                </c:pt>
                <c:pt idx="7">
                  <c:v>23.143360356150566</c:v>
                </c:pt>
                <c:pt idx="8">
                  <c:v>22.508097769384989</c:v>
                </c:pt>
                <c:pt idx="9">
                  <c:v>21.872835182619415</c:v>
                </c:pt>
                <c:pt idx="10">
                  <c:v>21.237572595853841</c:v>
                </c:pt>
                <c:pt idx="11">
                  <c:v>20.602310009088264</c:v>
                </c:pt>
                <c:pt idx="12">
                  <c:v>19.96704742232269</c:v>
                </c:pt>
                <c:pt idx="13">
                  <c:v>19.331784835557116</c:v>
                </c:pt>
                <c:pt idx="14">
                  <c:v>18.696522248791538</c:v>
                </c:pt>
                <c:pt idx="15">
                  <c:v>18.061259662025964</c:v>
                </c:pt>
                <c:pt idx="16">
                  <c:v>17.425997075260391</c:v>
                </c:pt>
                <c:pt idx="17">
                  <c:v>16.790734488494813</c:v>
                </c:pt>
                <c:pt idx="18">
                  <c:v>16.155471901729243</c:v>
                </c:pt>
                <c:pt idx="19">
                  <c:v>15.520209314963665</c:v>
                </c:pt>
                <c:pt idx="20">
                  <c:v>14.884946728198091</c:v>
                </c:pt>
                <c:pt idx="21">
                  <c:v>14.249684141432516</c:v>
                </c:pt>
                <c:pt idx="22">
                  <c:v>13.61442155466694</c:v>
                </c:pt>
                <c:pt idx="23">
                  <c:v>12.979158967901366</c:v>
                </c:pt>
                <c:pt idx="24">
                  <c:v>12.343896381135792</c:v>
                </c:pt>
                <c:pt idx="25">
                  <c:v>11.708633794370217</c:v>
                </c:pt>
                <c:pt idx="26">
                  <c:v>11.073371207604641</c:v>
                </c:pt>
                <c:pt idx="27">
                  <c:v>10.438108620839067</c:v>
                </c:pt>
                <c:pt idx="28">
                  <c:v>9.8028460340734913</c:v>
                </c:pt>
                <c:pt idx="29">
                  <c:v>9.1675834473079174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87-4E43-B265-3C29C773F995}"/>
            </c:ext>
          </c:extLst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model3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Sheet1!$G$3:$G$32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cat>
          <c:val>
            <c:numRef>
              <c:f>Sheet1!$K$3:$K$32</c:f>
              <c:numCache>
                <c:formatCode>General</c:formatCode>
                <c:ptCount val="30"/>
                <c:pt idx="0">
                  <c:v>21.031587597943091</c:v>
                </c:pt>
                <c:pt idx="1">
                  <c:v>20.409968251861986</c:v>
                </c:pt>
                <c:pt idx="2">
                  <c:v>19.788348905780886</c:v>
                </c:pt>
                <c:pt idx="3">
                  <c:v>19.166729559699782</c:v>
                </c:pt>
                <c:pt idx="4">
                  <c:v>18.545110213618681</c:v>
                </c:pt>
                <c:pt idx="5">
                  <c:v>17.923490867537577</c:v>
                </c:pt>
                <c:pt idx="6">
                  <c:v>17.301871521456476</c:v>
                </c:pt>
                <c:pt idx="7">
                  <c:v>16.680252175375372</c:v>
                </c:pt>
                <c:pt idx="8">
                  <c:v>16.058632829294272</c:v>
                </c:pt>
                <c:pt idx="9">
                  <c:v>15.437013483213168</c:v>
                </c:pt>
                <c:pt idx="10">
                  <c:v>14.815394137132063</c:v>
                </c:pt>
                <c:pt idx="11">
                  <c:v>14.193774791050961</c:v>
                </c:pt>
                <c:pt idx="12">
                  <c:v>13.572155444969859</c:v>
                </c:pt>
                <c:pt idx="13">
                  <c:v>12.950536098888756</c:v>
                </c:pt>
                <c:pt idx="14">
                  <c:v>12.328916752807654</c:v>
                </c:pt>
                <c:pt idx="15">
                  <c:v>11.707297406726552</c:v>
                </c:pt>
                <c:pt idx="16">
                  <c:v>11.085678060645449</c:v>
                </c:pt>
                <c:pt idx="17">
                  <c:v>10.464058714564347</c:v>
                </c:pt>
                <c:pt idx="18">
                  <c:v>9.8424393684832445</c:v>
                </c:pt>
                <c:pt idx="19">
                  <c:v>9.2208200224021422</c:v>
                </c:pt>
                <c:pt idx="20">
                  <c:v>8.599200676321038</c:v>
                </c:pt>
                <c:pt idx="21">
                  <c:v>7.9775813302399357</c:v>
                </c:pt>
                <c:pt idx="22">
                  <c:v>7.3559619841588333</c:v>
                </c:pt>
                <c:pt idx="23">
                  <c:v>6.7343426380777309</c:v>
                </c:pt>
                <c:pt idx="24">
                  <c:v>6.1127232919966286</c:v>
                </c:pt>
                <c:pt idx="25">
                  <c:v>5.4911039459155262</c:v>
                </c:pt>
                <c:pt idx="26">
                  <c:v>4.8694845998344238</c:v>
                </c:pt>
                <c:pt idx="27">
                  <c:v>4.2478652537533206</c:v>
                </c:pt>
                <c:pt idx="28">
                  <c:v>3.6262459076722182</c:v>
                </c:pt>
                <c:pt idx="29">
                  <c:v>3.0046265615911159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87-4E43-B265-3C29C773F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088080"/>
        <c:axId val="1182248640"/>
      </c:lineChart>
      <c:scatterChart>
        <c:scatterStyle val="lineMarker"/>
        <c:varyColors val="0"/>
        <c:ser>
          <c:idx val="1"/>
          <c:order val="1"/>
          <c:tx>
            <c:strRef>
              <c:f>Sheet1!$I$2</c:f>
              <c:strCache>
                <c:ptCount val="1"/>
                <c:pt idx="0">
                  <c:v>data (for pic)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Sheet1!$G$3:$G$32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xVal>
          <c:yVal>
            <c:numRef>
              <c:f>Sheet1!$I$3:$I$32</c:f>
              <c:numCache>
                <c:formatCode>General</c:formatCode>
                <c:ptCount val="30"/>
                <c:pt idx="0">
                  <c:v>6.5888631422364341</c:v>
                </c:pt>
                <c:pt idx="1">
                  <c:v>3.5803229514090162</c:v>
                </c:pt>
                <c:pt idx="2">
                  <c:v>3.3961956905179775</c:v>
                </c:pt>
                <c:pt idx="3">
                  <c:v>1.1167389194945017</c:v>
                </c:pt>
                <c:pt idx="4">
                  <c:v>3.7943871695007836</c:v>
                </c:pt>
                <c:pt idx="5">
                  <c:v>8.3216057553750282</c:v>
                </c:pt>
                <c:pt idx="6">
                  <c:v>-4.9784248744712656</c:v>
                </c:pt>
                <c:pt idx="7">
                  <c:v>10.506804838859104</c:v>
                </c:pt>
                <c:pt idx="8">
                  <c:v>7.9197303886359762</c:v>
                </c:pt>
                <c:pt idx="9">
                  <c:v>12.438607787797384</c:v>
                </c:pt>
                <c:pt idx="10">
                  <c:v>10.969389228470313</c:v>
                </c:pt>
                <c:pt idx="11">
                  <c:v>8.9866753692148578</c:v>
                </c:pt>
                <c:pt idx="12">
                  <c:v>15.613286338132557</c:v>
                </c:pt>
                <c:pt idx="13">
                  <c:v>11.425099367547038</c:v>
                </c:pt>
                <c:pt idx="14">
                  <c:v>17.149828442272515</c:v>
                </c:pt>
                <c:pt idx="15">
                  <c:v>16.322267609851757</c:v>
                </c:pt>
                <c:pt idx="16">
                  <c:v>18.766664474783123</c:v>
                </c:pt>
                <c:pt idx="17">
                  <c:v>22.190929539432126</c:v>
                </c:pt>
                <c:pt idx="18">
                  <c:v>10.944707127112149</c:v>
                </c:pt>
                <c:pt idx="19">
                  <c:v>15.662529968713185</c:v>
                </c:pt>
                <c:pt idx="20">
                  <c:v>22.443021854990825</c:v>
                </c:pt>
                <c:pt idx="21">
                  <c:v>15.582902877646239</c:v>
                </c:pt>
                <c:pt idx="22">
                  <c:v>18.982332142392757</c:v>
                </c:pt>
                <c:pt idx="23">
                  <c:v>26.684191226477886</c:v>
                </c:pt>
                <c:pt idx="24">
                  <c:v>19.581411430107138</c:v>
                </c:pt>
                <c:pt idx="25">
                  <c:v>36.258120864516641</c:v>
                </c:pt>
                <c:pt idx="26">
                  <c:v>30.049995535001642</c:v>
                </c:pt>
                <c:pt idx="27">
                  <c:v>33.043233923927453</c:v>
                </c:pt>
                <c:pt idx="28">
                  <c:v>18.822403962119495</c:v>
                </c:pt>
                <c:pt idx="29">
                  <c:v>20.533249993259147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87-4E43-B265-3C29C773F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178144"/>
        <c:axId val="267721264"/>
      </c:scatterChart>
      <c:catAx>
        <c:axId val="85408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1182248640"/>
        <c:crosses val="autoZero"/>
        <c:auto val="1"/>
        <c:lblAlgn val="ctr"/>
        <c:lblOffset val="100"/>
        <c:noMultiLvlLbl val="0"/>
      </c:catAx>
      <c:valAx>
        <c:axId val="11822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854088080"/>
        <c:crosses val="autoZero"/>
        <c:crossBetween val="between"/>
      </c:valAx>
      <c:valAx>
        <c:axId val="2677212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510178144"/>
        <c:crosses val="max"/>
        <c:crossBetween val="midCat"/>
      </c:valAx>
      <c:valAx>
        <c:axId val="510178144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26772126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768350</xdr:colOff>
      <xdr:row>2</xdr:row>
      <xdr:rowOff>152400</xdr:rowOff>
    </xdr:from>
    <xdr:to>
      <xdr:col>20</xdr:col>
      <xdr:colOff>152400</xdr:colOff>
      <xdr:row>23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FDFB8-AC37-52CD-A709-00089B772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A097-5354-3947-848A-F9838E66007F}">
  <dimension ref="A2:O32"/>
  <sheetViews>
    <sheetView tabSelected="1" topLeftCell="B1" zoomScale="140" zoomScaleNormal="140" workbookViewId="0">
      <selection activeCell="E3" sqref="E3"/>
    </sheetView>
  </sheetViews>
  <sheetFormatPr baseColWidth="10" defaultRowHeight="16" x14ac:dyDescent="0.2"/>
  <cols>
    <col min="6" max="6" width="10.83203125" customWidth="1"/>
  </cols>
  <sheetData>
    <row r="2" spans="1:11" x14ac:dyDescent="0.2">
      <c r="A2" t="s">
        <v>5</v>
      </c>
      <c r="B2" t="s">
        <v>2</v>
      </c>
      <c r="C2" t="s">
        <v>3</v>
      </c>
      <c r="D2" t="s">
        <v>6</v>
      </c>
      <c r="H2" t="s">
        <v>7</v>
      </c>
      <c r="I2" t="s">
        <v>8</v>
      </c>
      <c r="J2" t="s">
        <v>0</v>
      </c>
      <c r="K2" t="s">
        <v>1</v>
      </c>
    </row>
    <row r="3" spans="1:11" x14ac:dyDescent="0.2">
      <c r="A3">
        <v>30</v>
      </c>
      <c r="B3">
        <f ca="1">RAND()</f>
        <v>9.3789886654865429E-2</v>
      </c>
      <c r="C3">
        <f ca="1">_xlfn.NORM.INV(B3,0,1)</f>
        <v>-1.3177726284472866</v>
      </c>
      <c r="D3">
        <f ca="1">A3+5*C3</f>
        <v>23.411136857763566</v>
      </c>
      <c r="E3" t="s">
        <v>0</v>
      </c>
      <c r="G3">
        <f>A3</f>
        <v>30</v>
      </c>
      <c r="H3">
        <f>G3</f>
        <v>30</v>
      </c>
      <c r="I3">
        <f ca="1">30-D3</f>
        <v>6.5888631422364341</v>
      </c>
      <c r="J3">
        <f ca="1">_xlfn.FORECAST.LINEAR($G3,$D$3:$D$12,A$3:A$12)</f>
        <v>27.590198463509587</v>
      </c>
      <c r="K3">
        <f ca="1">_xlfn.FORECAST.LINEAR($G3,$D$23:$D$32,A$23:A$32)</f>
        <v>21.031587597943091</v>
      </c>
    </row>
    <row r="4" spans="1:11" x14ac:dyDescent="0.2">
      <c r="A4">
        <f>A3-1</f>
        <v>29</v>
      </c>
      <c r="B4">
        <f t="shared" ref="B4:B32" ca="1" si="0">RAND()</f>
        <v>0.30290464906828429</v>
      </c>
      <c r="C4">
        <f t="shared" ref="C4:C32" ca="1" si="1">_xlfn.NORM.INV(B4,0,1)</f>
        <v>-0.51606459028180351</v>
      </c>
      <c r="D4">
        <f t="shared" ref="D4:D32" ca="1" si="2">A4+5*C4</f>
        <v>26.419677048590984</v>
      </c>
      <c r="E4" t="s">
        <v>0</v>
      </c>
      <c r="G4">
        <f t="shared" ref="G4:G32" si="3">A4</f>
        <v>29</v>
      </c>
      <c r="H4">
        <f t="shared" ref="H4:H32" si="4">G4</f>
        <v>29</v>
      </c>
      <c r="I4">
        <f ca="1">30-D4</f>
        <v>3.5803229514090162</v>
      </c>
      <c r="J4">
        <f ca="1">_xlfn.FORECAST.LINEAR($G4,$D$3:$D$12,A$3:A$12)</f>
        <v>26.954935876744013</v>
      </c>
      <c r="K4">
        <f ca="1">_xlfn.FORECAST.LINEAR($G4,$D$23:$D$32,A$23:A$32)</f>
        <v>20.409968251861986</v>
      </c>
    </row>
    <row r="5" spans="1:11" x14ac:dyDescent="0.2">
      <c r="A5">
        <f t="shared" ref="A5:A32" si="5">A4-1</f>
        <v>28</v>
      </c>
      <c r="B5">
        <f t="shared" ca="1" si="0"/>
        <v>0.39003065491950251</v>
      </c>
      <c r="C5">
        <f t="shared" ca="1" si="1"/>
        <v>-0.27923913810359557</v>
      </c>
      <c r="D5">
        <f t="shared" ca="1" si="2"/>
        <v>26.603804309482022</v>
      </c>
      <c r="E5" t="s">
        <v>0</v>
      </c>
      <c r="G5">
        <f t="shared" si="3"/>
        <v>28</v>
      </c>
      <c r="H5">
        <f t="shared" si="4"/>
        <v>28</v>
      </c>
      <c r="I5">
        <f ca="1">30-D5</f>
        <v>3.3961956905179775</v>
      </c>
      <c r="J5">
        <f ca="1">_xlfn.FORECAST.LINEAR($G5,$D$3:$D$12,A$3:A$12)</f>
        <v>26.319673289978439</v>
      </c>
      <c r="K5">
        <f ca="1">_xlfn.FORECAST.LINEAR($G5,$D$23:$D$32,A$23:A$32)</f>
        <v>19.788348905780886</v>
      </c>
    </row>
    <row r="6" spans="1:11" x14ac:dyDescent="0.2">
      <c r="A6">
        <f t="shared" si="5"/>
        <v>27</v>
      </c>
      <c r="B6">
        <f t="shared" ca="1" si="0"/>
        <v>0.64678396107535752</v>
      </c>
      <c r="C6">
        <f t="shared" ca="1" si="1"/>
        <v>0.3766522161011</v>
      </c>
      <c r="D6">
        <f t="shared" ca="1" si="2"/>
        <v>28.883261080505498</v>
      </c>
      <c r="E6" t="s">
        <v>0</v>
      </c>
      <c r="G6">
        <f t="shared" si="3"/>
        <v>27</v>
      </c>
      <c r="H6">
        <f t="shared" si="4"/>
        <v>27</v>
      </c>
      <c r="I6">
        <f ca="1">30-D6</f>
        <v>1.1167389194945017</v>
      </c>
      <c r="J6">
        <f ca="1">_xlfn.FORECAST.LINEAR($G6,$D$3:$D$12,A$3:A$12)</f>
        <v>25.684410703212865</v>
      </c>
      <c r="K6">
        <f ca="1">_xlfn.FORECAST.LINEAR($G6,$D$23:$D$32,A$23:A$32)</f>
        <v>19.166729559699782</v>
      </c>
    </row>
    <row r="7" spans="1:11" x14ac:dyDescent="0.2">
      <c r="A7">
        <f t="shared" si="5"/>
        <v>26</v>
      </c>
      <c r="B7">
        <f t="shared" ca="1" si="0"/>
        <v>0.51640090766424218</v>
      </c>
      <c r="C7">
        <f t="shared" ca="1" si="1"/>
        <v>4.1122566099843383E-2</v>
      </c>
      <c r="D7">
        <f t="shared" ca="1" si="2"/>
        <v>26.205612830499216</v>
      </c>
      <c r="E7" t="s">
        <v>0</v>
      </c>
      <c r="G7">
        <f t="shared" si="3"/>
        <v>26</v>
      </c>
      <c r="H7">
        <f t="shared" si="4"/>
        <v>26</v>
      </c>
      <c r="I7">
        <f ca="1">30-D7</f>
        <v>3.7943871695007836</v>
      </c>
      <c r="J7">
        <f ca="1">_xlfn.FORECAST.LINEAR($G7,$D$3:$D$12,A$3:A$12)</f>
        <v>25.049148116447288</v>
      </c>
      <c r="K7">
        <f ca="1">_xlfn.FORECAST.LINEAR($G7,$D$23:$D$32,A$23:A$32)</f>
        <v>18.545110213618681</v>
      </c>
    </row>
    <row r="8" spans="1:11" x14ac:dyDescent="0.2">
      <c r="A8">
        <f t="shared" si="5"/>
        <v>25</v>
      </c>
      <c r="B8">
        <f t="shared" ca="1" si="0"/>
        <v>0.25324239325061415</v>
      </c>
      <c r="C8">
        <f t="shared" ca="1" si="1"/>
        <v>-0.66432115107500589</v>
      </c>
      <c r="D8">
        <f t="shared" ca="1" si="2"/>
        <v>21.678394244624972</v>
      </c>
      <c r="E8" t="s">
        <v>0</v>
      </c>
      <c r="G8">
        <f t="shared" si="3"/>
        <v>25</v>
      </c>
      <c r="H8">
        <f t="shared" si="4"/>
        <v>25</v>
      </c>
      <c r="I8">
        <f ca="1">30-D8</f>
        <v>8.3216057553750282</v>
      </c>
      <c r="J8">
        <f ca="1">_xlfn.FORECAST.LINEAR($G8,$D$3:$D$12,A$3:A$12)</f>
        <v>24.413885529681714</v>
      </c>
      <c r="K8">
        <f ca="1">_xlfn.FORECAST.LINEAR($G8,$D$23:$D$32,A$23:A$32)</f>
        <v>17.923490867537577</v>
      </c>
    </row>
    <row r="9" spans="1:11" x14ac:dyDescent="0.2">
      <c r="A9">
        <f t="shared" si="5"/>
        <v>24</v>
      </c>
      <c r="B9">
        <f t="shared" ca="1" si="0"/>
        <v>0.98594275033276269</v>
      </c>
      <c r="C9">
        <f t="shared" ca="1" si="1"/>
        <v>2.1956849748942533</v>
      </c>
      <c r="D9">
        <f t="shared" ca="1" si="2"/>
        <v>34.978424874471266</v>
      </c>
      <c r="E9" t="s">
        <v>0</v>
      </c>
      <c r="G9">
        <f t="shared" si="3"/>
        <v>24</v>
      </c>
      <c r="H9">
        <f t="shared" si="4"/>
        <v>24</v>
      </c>
      <c r="I9">
        <f ca="1">30-D9</f>
        <v>-4.9784248744712656</v>
      </c>
      <c r="J9">
        <f ca="1">_xlfn.FORECAST.LINEAR($G9,$D$3:$D$12,A$3:A$12)</f>
        <v>23.77862294291614</v>
      </c>
      <c r="K9">
        <f ca="1">_xlfn.FORECAST.LINEAR($G9,$D$23:$D$32,A$23:A$32)</f>
        <v>17.301871521456476</v>
      </c>
    </row>
    <row r="10" spans="1:11" x14ac:dyDescent="0.2">
      <c r="A10">
        <f t="shared" si="5"/>
        <v>23</v>
      </c>
      <c r="B10">
        <f t="shared" ca="1" si="0"/>
        <v>0.24153888717845917</v>
      </c>
      <c r="C10">
        <f t="shared" ca="1" si="1"/>
        <v>-0.70136096777182044</v>
      </c>
      <c r="D10">
        <f t="shared" ca="1" si="2"/>
        <v>19.493195161140896</v>
      </c>
      <c r="E10" t="s">
        <v>0</v>
      </c>
      <c r="G10">
        <f t="shared" si="3"/>
        <v>23</v>
      </c>
      <c r="H10">
        <f t="shared" si="4"/>
        <v>23</v>
      </c>
      <c r="I10">
        <f ca="1">30-D10</f>
        <v>10.506804838859104</v>
      </c>
      <c r="J10">
        <f ca="1">_xlfn.FORECAST.LINEAR($G10,$D$3:$D$12,A$3:A$12)</f>
        <v>23.143360356150566</v>
      </c>
      <c r="K10">
        <f ca="1">_xlfn.FORECAST.LINEAR($G10,$D$23:$D$32,A$23:A$32)</f>
        <v>16.680252175375372</v>
      </c>
    </row>
    <row r="11" spans="1:11" x14ac:dyDescent="0.2">
      <c r="A11">
        <f t="shared" si="5"/>
        <v>22</v>
      </c>
      <c r="B11">
        <f t="shared" ca="1" si="0"/>
        <v>0.50640431326412838</v>
      </c>
      <c r="C11">
        <f t="shared" ca="1" si="1"/>
        <v>1.605392227280486E-2</v>
      </c>
      <c r="D11">
        <f t="shared" ca="1" si="2"/>
        <v>22.080269611364024</v>
      </c>
      <c r="E11" t="s">
        <v>0</v>
      </c>
      <c r="G11">
        <f t="shared" si="3"/>
        <v>22</v>
      </c>
      <c r="H11">
        <f t="shared" si="4"/>
        <v>22</v>
      </c>
      <c r="I11">
        <f ca="1">30-D11</f>
        <v>7.9197303886359762</v>
      </c>
      <c r="J11">
        <f ca="1">_xlfn.FORECAST.LINEAR($G11,$D$3:$D$12,A$3:A$12)</f>
        <v>22.508097769384989</v>
      </c>
      <c r="K11">
        <f ca="1">_xlfn.FORECAST.LINEAR($G11,$D$23:$D$32,A$23:A$32)</f>
        <v>16.058632829294272</v>
      </c>
    </row>
    <row r="12" spans="1:11" x14ac:dyDescent="0.2">
      <c r="A12">
        <f t="shared" si="5"/>
        <v>21</v>
      </c>
      <c r="B12">
        <f t="shared" ca="1" si="0"/>
        <v>0.24581407092759011</v>
      </c>
      <c r="C12">
        <f t="shared" ca="1" si="1"/>
        <v>-0.68772155755947706</v>
      </c>
      <c r="D12">
        <f t="shared" ca="1" si="2"/>
        <v>17.561392212202616</v>
      </c>
      <c r="E12" t="s">
        <v>0</v>
      </c>
      <c r="G12">
        <f t="shared" si="3"/>
        <v>21</v>
      </c>
      <c r="H12">
        <f t="shared" si="4"/>
        <v>21</v>
      </c>
      <c r="I12">
        <f ca="1">30-D12</f>
        <v>12.438607787797384</v>
      </c>
      <c r="J12">
        <f ca="1">_xlfn.FORECAST.LINEAR($G12,$D$3:$D$12,A$3:A$12)</f>
        <v>21.872835182619415</v>
      </c>
      <c r="K12">
        <f ca="1">_xlfn.FORECAST.LINEAR($G12,$D$23:$D$32,A$23:A$32)</f>
        <v>15.437013483213168</v>
      </c>
    </row>
    <row r="13" spans="1:11" x14ac:dyDescent="0.2">
      <c r="A13">
        <f t="shared" si="5"/>
        <v>20</v>
      </c>
      <c r="B13">
        <f t="shared" ca="1" si="0"/>
        <v>0.4231357655616319</v>
      </c>
      <c r="C13">
        <f t="shared" ca="1" si="1"/>
        <v>-0.1938778456940623</v>
      </c>
      <c r="D13">
        <f t="shared" ca="1" si="2"/>
        <v>19.030610771529687</v>
      </c>
      <c r="G13">
        <f t="shared" si="3"/>
        <v>20</v>
      </c>
      <c r="H13">
        <f t="shared" si="4"/>
        <v>20</v>
      </c>
      <c r="I13">
        <f ca="1">30-D13</f>
        <v>10.969389228470313</v>
      </c>
      <c r="J13">
        <f ca="1">_xlfn.FORECAST.LINEAR($G13,$D$3:$D$12,A$3:A$12)</f>
        <v>21.237572595853841</v>
      </c>
      <c r="K13">
        <f ca="1">_xlfn.FORECAST.LINEAR($G13,$D$23:$D$32,A$23:A$32)</f>
        <v>14.815394137132063</v>
      </c>
    </row>
    <row r="14" spans="1:11" x14ac:dyDescent="0.2">
      <c r="A14">
        <f t="shared" si="5"/>
        <v>19</v>
      </c>
      <c r="B14">
        <f t="shared" ca="1" si="0"/>
        <v>0.65640263028668433</v>
      </c>
      <c r="C14">
        <f t="shared" ca="1" si="1"/>
        <v>0.40266492615702859</v>
      </c>
      <c r="D14">
        <f t="shared" ca="1" si="2"/>
        <v>21.013324630785142</v>
      </c>
      <c r="G14">
        <f t="shared" si="3"/>
        <v>19</v>
      </c>
      <c r="H14">
        <f t="shared" si="4"/>
        <v>19</v>
      </c>
      <c r="I14">
        <f ca="1">30-D14</f>
        <v>8.9866753692148578</v>
      </c>
      <c r="J14">
        <f ca="1">_xlfn.FORECAST.LINEAR($G14,$D$3:$D$12,A$3:A$12)</f>
        <v>20.602310009088264</v>
      </c>
      <c r="K14">
        <f ca="1">_xlfn.FORECAST.LINEAR($G14,$D$23:$D$32,A$23:A$32)</f>
        <v>14.193774791050961</v>
      </c>
    </row>
    <row r="15" spans="1:11" x14ac:dyDescent="0.2">
      <c r="A15">
        <f t="shared" si="5"/>
        <v>18</v>
      </c>
      <c r="B15">
        <f t="shared" ca="1" si="0"/>
        <v>0.23494523760700758</v>
      </c>
      <c r="C15">
        <f t="shared" ca="1" si="1"/>
        <v>-0.72265726762651161</v>
      </c>
      <c r="D15">
        <f t="shared" ca="1" si="2"/>
        <v>14.386713661867443</v>
      </c>
      <c r="G15">
        <f t="shared" si="3"/>
        <v>18</v>
      </c>
      <c r="H15">
        <f t="shared" si="4"/>
        <v>18</v>
      </c>
      <c r="I15">
        <f ca="1">30-D15</f>
        <v>15.613286338132557</v>
      </c>
      <c r="J15">
        <f ca="1">_xlfn.FORECAST.LINEAR($G15,$D$3:$D$12,A$3:A$12)</f>
        <v>19.96704742232269</v>
      </c>
      <c r="K15">
        <f ca="1">_xlfn.FORECAST.LINEAR($G15,$D$23:$D$32,A$23:A$32)</f>
        <v>13.572155444969859</v>
      </c>
    </row>
    <row r="16" spans="1:11" x14ac:dyDescent="0.2">
      <c r="A16">
        <f t="shared" si="5"/>
        <v>17</v>
      </c>
      <c r="B16">
        <f t="shared" ca="1" si="0"/>
        <v>0.62361162840950402</v>
      </c>
      <c r="C16">
        <f t="shared" ca="1" si="1"/>
        <v>0.31498012649059232</v>
      </c>
      <c r="D16">
        <f t="shared" ca="1" si="2"/>
        <v>18.574900632452962</v>
      </c>
      <c r="G16">
        <f t="shared" si="3"/>
        <v>17</v>
      </c>
      <c r="H16">
        <f t="shared" si="4"/>
        <v>17</v>
      </c>
      <c r="I16">
        <f ca="1">30-D16</f>
        <v>11.425099367547038</v>
      </c>
      <c r="J16">
        <f ca="1">_xlfn.FORECAST.LINEAR($G16,$D$3:$D$12,A$3:A$12)</f>
        <v>19.331784835557116</v>
      </c>
      <c r="K16">
        <f ca="1">_xlfn.FORECAST.LINEAR($G16,$D$23:$D$32,A$23:A$32)</f>
        <v>12.950536098888756</v>
      </c>
    </row>
    <row r="17" spans="1:15" x14ac:dyDescent="0.2">
      <c r="A17">
        <f t="shared" si="5"/>
        <v>16</v>
      </c>
      <c r="B17">
        <f t="shared" ca="1" si="0"/>
        <v>0.26435851667501598</v>
      </c>
      <c r="C17">
        <f t="shared" ca="1" si="1"/>
        <v>-0.62996568845450296</v>
      </c>
      <c r="D17">
        <f t="shared" ca="1" si="2"/>
        <v>12.850171557727485</v>
      </c>
      <c r="G17">
        <f t="shared" si="3"/>
        <v>16</v>
      </c>
      <c r="H17">
        <f t="shared" si="4"/>
        <v>16</v>
      </c>
      <c r="I17">
        <f ca="1">30-D17</f>
        <v>17.149828442272515</v>
      </c>
      <c r="J17">
        <f ca="1">_xlfn.FORECAST.LINEAR($G17,$D$3:$D$12,A$3:A$12)</f>
        <v>18.696522248791538</v>
      </c>
      <c r="K17">
        <f ca="1">_xlfn.FORECAST.LINEAR($G17,$D$23:$D$32,A$23:A$32)</f>
        <v>12.328916752807654</v>
      </c>
    </row>
    <row r="18" spans="1:15" x14ac:dyDescent="0.2">
      <c r="A18">
        <f t="shared" si="5"/>
        <v>15</v>
      </c>
      <c r="B18">
        <f t="shared" ca="1" si="0"/>
        <v>0.39571523717580737</v>
      </c>
      <c r="C18">
        <f t="shared" ca="1" si="1"/>
        <v>-0.26445352197035144</v>
      </c>
      <c r="D18">
        <f t="shared" ca="1" si="2"/>
        <v>13.677732390148243</v>
      </c>
      <c r="G18">
        <f t="shared" si="3"/>
        <v>15</v>
      </c>
      <c r="H18">
        <f t="shared" si="4"/>
        <v>15</v>
      </c>
      <c r="I18">
        <f ca="1">30-D18</f>
        <v>16.322267609851757</v>
      </c>
      <c r="J18">
        <f ca="1">_xlfn.FORECAST.LINEAR($G18,$D$3:$D$12,A$3:A$12)</f>
        <v>18.061259662025964</v>
      </c>
      <c r="K18">
        <f ca="1">_xlfn.FORECAST.LINEAR($G18,$D$23:$D$32,A$23:A$32)</f>
        <v>11.707297406726552</v>
      </c>
    </row>
    <row r="19" spans="1:15" x14ac:dyDescent="0.2">
      <c r="A19">
        <f t="shared" si="5"/>
        <v>14</v>
      </c>
      <c r="B19">
        <f t="shared" ca="1" si="0"/>
        <v>0.29001774002530956</v>
      </c>
      <c r="C19">
        <f t="shared" ca="1" si="1"/>
        <v>-0.55333289495662474</v>
      </c>
      <c r="D19">
        <f t="shared" ca="1" si="2"/>
        <v>11.233335525216877</v>
      </c>
      <c r="G19">
        <f t="shared" si="3"/>
        <v>14</v>
      </c>
      <c r="H19">
        <f t="shared" si="4"/>
        <v>14</v>
      </c>
      <c r="I19">
        <f ca="1">30-D19</f>
        <v>18.766664474783123</v>
      </c>
      <c r="J19">
        <f ca="1">_xlfn.FORECAST.LINEAR($G19,$D$3:$D$12,A$3:A$12)</f>
        <v>17.425997075260391</v>
      </c>
      <c r="K19">
        <f ca="1">_xlfn.FORECAST.LINEAR($G19,$D$23:$D$32,A$23:A$32)</f>
        <v>11.085678060645449</v>
      </c>
    </row>
    <row r="20" spans="1:15" x14ac:dyDescent="0.2">
      <c r="A20">
        <f t="shared" si="5"/>
        <v>13</v>
      </c>
      <c r="B20">
        <f t="shared" ca="1" si="0"/>
        <v>0.14959175604002206</v>
      </c>
      <c r="C20">
        <f t="shared" ca="1" si="1"/>
        <v>-1.0381859078864253</v>
      </c>
      <c r="D20">
        <f t="shared" ca="1" si="2"/>
        <v>7.8090704605678738</v>
      </c>
      <c r="G20">
        <f t="shared" si="3"/>
        <v>13</v>
      </c>
      <c r="H20">
        <f t="shared" si="4"/>
        <v>13</v>
      </c>
      <c r="I20">
        <f ca="1">30-D20</f>
        <v>22.190929539432126</v>
      </c>
      <c r="J20">
        <f ca="1">_xlfn.FORECAST.LINEAR($G20,$D$3:$D$12,A$3:A$12)</f>
        <v>16.790734488494813</v>
      </c>
      <c r="K20">
        <f ca="1">_xlfn.FORECAST.LINEAR($G20,$D$23:$D$32,A$23:A$32)</f>
        <v>10.464058714564347</v>
      </c>
    </row>
    <row r="21" spans="1:15" x14ac:dyDescent="0.2">
      <c r="A21">
        <f t="shared" si="5"/>
        <v>12</v>
      </c>
      <c r="B21">
        <f t="shared" ca="1" si="0"/>
        <v>0.92088632830678441</v>
      </c>
      <c r="C21">
        <f t="shared" ca="1" si="1"/>
        <v>1.4110585745775703</v>
      </c>
      <c r="D21">
        <f t="shared" ca="1" si="2"/>
        <v>19.055292872887851</v>
      </c>
      <c r="G21">
        <f t="shared" si="3"/>
        <v>12</v>
      </c>
      <c r="H21">
        <f t="shared" si="4"/>
        <v>12</v>
      </c>
      <c r="I21">
        <f ca="1">30-D21</f>
        <v>10.944707127112149</v>
      </c>
      <c r="J21">
        <f ca="1">_xlfn.FORECAST.LINEAR($G21,$D$3:$D$12,A$3:A$12)</f>
        <v>16.155471901729243</v>
      </c>
      <c r="K21">
        <f ca="1">_xlfn.FORECAST.LINEAR($G21,$D$23:$D$32,A$23:A$32)</f>
        <v>9.8424393684832445</v>
      </c>
    </row>
    <row r="22" spans="1:15" x14ac:dyDescent="0.2">
      <c r="A22">
        <f t="shared" si="5"/>
        <v>11</v>
      </c>
      <c r="B22">
        <f t="shared" ca="1" si="0"/>
        <v>0.74777168153206797</v>
      </c>
      <c r="C22">
        <f t="shared" ca="1" si="1"/>
        <v>0.66749400625736299</v>
      </c>
      <c r="D22">
        <f t="shared" ca="1" si="2"/>
        <v>14.337470031286815</v>
      </c>
      <c r="G22">
        <f t="shared" si="3"/>
        <v>11</v>
      </c>
      <c r="H22">
        <f t="shared" si="4"/>
        <v>11</v>
      </c>
      <c r="I22">
        <f ca="1">30-D22</f>
        <v>15.662529968713185</v>
      </c>
      <c r="J22">
        <f ca="1">_xlfn.FORECAST.LINEAR($G22,$D$3:$D$12,A$3:A$12)</f>
        <v>15.520209314963665</v>
      </c>
      <c r="K22">
        <f ca="1">_xlfn.FORECAST.LINEAR($G22,$D$23:$D$32,A$23:A$32)</f>
        <v>9.2208200224021422</v>
      </c>
    </row>
    <row r="23" spans="1:15" x14ac:dyDescent="0.2">
      <c r="A23">
        <f t="shared" si="5"/>
        <v>10</v>
      </c>
      <c r="B23">
        <f t="shared" ca="1" si="0"/>
        <v>0.3125609089424265</v>
      </c>
      <c r="C23">
        <f t="shared" ca="1" si="1"/>
        <v>-0.48860437099816523</v>
      </c>
      <c r="D23">
        <f t="shared" ca="1" si="2"/>
        <v>7.5569781450091735</v>
      </c>
      <c r="E23" t="s">
        <v>1</v>
      </c>
      <c r="G23">
        <f t="shared" si="3"/>
        <v>10</v>
      </c>
      <c r="H23">
        <f t="shared" si="4"/>
        <v>10</v>
      </c>
      <c r="I23">
        <f ca="1">30-D23</f>
        <v>22.443021854990825</v>
      </c>
      <c r="J23">
        <f ca="1">_xlfn.FORECAST.LINEAR($G23,$D$3:$D$12,A$3:A$12)</f>
        <v>14.884946728198091</v>
      </c>
      <c r="K23">
        <f ca="1">_xlfn.FORECAST.LINEAR($G23,$D$23:$D$32,A$23:A$32)</f>
        <v>8.599200676321038</v>
      </c>
    </row>
    <row r="24" spans="1:15" x14ac:dyDescent="0.2">
      <c r="A24">
        <f t="shared" si="5"/>
        <v>9</v>
      </c>
      <c r="B24">
        <f t="shared" ca="1" si="0"/>
        <v>0.86068885116405802</v>
      </c>
      <c r="C24">
        <f t="shared" ca="1" si="1"/>
        <v>1.0834194244707522</v>
      </c>
      <c r="D24">
        <f t="shared" ca="1" si="2"/>
        <v>14.417097122353761</v>
      </c>
      <c r="E24" t="s">
        <v>1</v>
      </c>
      <c r="G24">
        <f t="shared" si="3"/>
        <v>9</v>
      </c>
      <c r="H24">
        <f t="shared" si="4"/>
        <v>9</v>
      </c>
      <c r="I24">
        <f ca="1">30-D24</f>
        <v>15.582902877646239</v>
      </c>
      <c r="J24">
        <f ca="1">_xlfn.FORECAST.LINEAR($G24,$D$3:$D$12,A$3:A$12)</f>
        <v>14.249684141432516</v>
      </c>
      <c r="K24">
        <f ca="1">_xlfn.FORECAST.LINEAR($G24,$D$23:$D$32,A$23:A$32)</f>
        <v>7.9775813302399357</v>
      </c>
    </row>
    <row r="25" spans="1:15" x14ac:dyDescent="0.2">
      <c r="A25">
        <f t="shared" si="5"/>
        <v>8</v>
      </c>
      <c r="B25">
        <f t="shared" ca="1" si="0"/>
        <v>0.72692310544667649</v>
      </c>
      <c r="C25">
        <f t="shared" ca="1" si="1"/>
        <v>0.60353357152144882</v>
      </c>
      <c r="D25">
        <f t="shared" ca="1" si="2"/>
        <v>11.017667857607243</v>
      </c>
      <c r="E25" t="s">
        <v>1</v>
      </c>
      <c r="G25">
        <f t="shared" si="3"/>
        <v>8</v>
      </c>
      <c r="H25">
        <f t="shared" si="4"/>
        <v>8</v>
      </c>
      <c r="I25">
        <f ca="1">30-D25</f>
        <v>18.982332142392757</v>
      </c>
      <c r="J25">
        <f ca="1">_xlfn.FORECAST.LINEAR($G25,$D$3:$D$12,A$3:A$12)</f>
        <v>13.61442155466694</v>
      </c>
      <c r="K25">
        <f ca="1">_xlfn.FORECAST.LINEAR($G25,$D$23:$D$32,A$23:A$32)</f>
        <v>7.3559619841588333</v>
      </c>
    </row>
    <row r="26" spans="1:15" x14ac:dyDescent="0.2">
      <c r="A26">
        <f t="shared" si="5"/>
        <v>7</v>
      </c>
      <c r="B26">
        <f t="shared" ca="1" si="0"/>
        <v>0.2306103611037611</v>
      </c>
      <c r="C26">
        <f t="shared" ca="1" si="1"/>
        <v>-0.73683824529557684</v>
      </c>
      <c r="D26">
        <f t="shared" ca="1" si="2"/>
        <v>3.3158087735221158</v>
      </c>
      <c r="E26" t="s">
        <v>1</v>
      </c>
      <c r="G26">
        <f t="shared" si="3"/>
        <v>7</v>
      </c>
      <c r="H26">
        <f t="shared" si="4"/>
        <v>7</v>
      </c>
      <c r="I26">
        <f ca="1">30-D26</f>
        <v>26.684191226477886</v>
      </c>
      <c r="J26">
        <f ca="1">_xlfn.FORECAST.LINEAR($G26,$D$3:$D$12,A$3:A$12)</f>
        <v>12.979158967901366</v>
      </c>
      <c r="K26">
        <f ca="1">_xlfn.FORECAST.LINEAR($G26,$D$23:$D$32,A$23:A$32)</f>
        <v>6.7343426380777309</v>
      </c>
    </row>
    <row r="27" spans="1:15" x14ac:dyDescent="0.2">
      <c r="A27">
        <f t="shared" si="5"/>
        <v>6</v>
      </c>
      <c r="B27">
        <f t="shared" ca="1" si="0"/>
        <v>0.8115756922422741</v>
      </c>
      <c r="C27">
        <f t="shared" ca="1" si="1"/>
        <v>0.88371771397857246</v>
      </c>
      <c r="D27">
        <f t="shared" ca="1" si="2"/>
        <v>10.418588569892862</v>
      </c>
      <c r="E27" t="s">
        <v>1</v>
      </c>
      <c r="G27">
        <f t="shared" si="3"/>
        <v>6</v>
      </c>
      <c r="H27">
        <f t="shared" si="4"/>
        <v>6</v>
      </c>
      <c r="I27">
        <f ca="1">30-D27</f>
        <v>19.581411430107138</v>
      </c>
      <c r="J27">
        <f ca="1">_xlfn.FORECAST.LINEAR($G27,$D$3:$D$12,A$3:A$12)</f>
        <v>12.343896381135792</v>
      </c>
      <c r="K27">
        <f ca="1">_xlfn.FORECAST.LINEAR($G27,$D$23:$D$32,A$23:A$32)</f>
        <v>6.1127232919966286</v>
      </c>
      <c r="O27" t="s">
        <v>4</v>
      </c>
    </row>
    <row r="28" spans="1:15" x14ac:dyDescent="0.2">
      <c r="A28">
        <f t="shared" si="5"/>
        <v>5</v>
      </c>
      <c r="B28">
        <f t="shared" ca="1" si="0"/>
        <v>1.2173016073664278E-2</v>
      </c>
      <c r="C28">
        <f t="shared" ca="1" si="1"/>
        <v>-2.2516241729033291</v>
      </c>
      <c r="D28">
        <f t="shared" ca="1" si="2"/>
        <v>-6.2581208645166448</v>
      </c>
      <c r="E28" t="s">
        <v>1</v>
      </c>
      <c r="G28">
        <f t="shared" si="3"/>
        <v>5</v>
      </c>
      <c r="H28">
        <f t="shared" si="4"/>
        <v>5</v>
      </c>
      <c r="I28">
        <f ca="1">30-D28</f>
        <v>36.258120864516641</v>
      </c>
      <c r="J28">
        <f ca="1">_xlfn.FORECAST.LINEAR($G28,$D$3:$D$12,A$3:A$12)</f>
        <v>11.708633794370217</v>
      </c>
      <c r="K28">
        <f ca="1">_xlfn.FORECAST.LINEAR($G28,$D$23:$D$32,A$23:A$32)</f>
        <v>5.4911039459155262</v>
      </c>
    </row>
    <row r="29" spans="1:15" x14ac:dyDescent="0.2">
      <c r="A29">
        <f t="shared" si="5"/>
        <v>4</v>
      </c>
      <c r="B29">
        <f t="shared" ca="1" si="0"/>
        <v>0.20897034449202501</v>
      </c>
      <c r="C29">
        <f t="shared" ca="1" si="1"/>
        <v>-0.80999910700032829</v>
      </c>
      <c r="D29">
        <f t="shared" ca="1" si="2"/>
        <v>-4.9995535001641223E-2</v>
      </c>
      <c r="E29" t="s">
        <v>1</v>
      </c>
      <c r="G29">
        <f t="shared" si="3"/>
        <v>4</v>
      </c>
      <c r="H29">
        <f t="shared" si="4"/>
        <v>4</v>
      </c>
      <c r="I29">
        <f ca="1">30-D29</f>
        <v>30.049995535001642</v>
      </c>
      <c r="J29">
        <f ca="1">_xlfn.FORECAST.LINEAR($G29,$D$3:$D$12,A$3:A$12)</f>
        <v>11.073371207604641</v>
      </c>
      <c r="K29">
        <f ca="1">_xlfn.FORECAST.LINEAR($G29,$D$23:$D$32,A$23:A$32)</f>
        <v>4.8694845998344238</v>
      </c>
    </row>
    <row r="30" spans="1:15" x14ac:dyDescent="0.2">
      <c r="A30">
        <f t="shared" si="5"/>
        <v>3</v>
      </c>
      <c r="B30">
        <f t="shared" ca="1" si="0"/>
        <v>0.1133992871173829</v>
      </c>
      <c r="C30">
        <f t="shared" ca="1" si="1"/>
        <v>-1.2086467847854905</v>
      </c>
      <c r="D30">
        <f t="shared" ca="1" si="2"/>
        <v>-3.0432339239274526</v>
      </c>
      <c r="E30" t="s">
        <v>1</v>
      </c>
      <c r="G30">
        <f t="shared" si="3"/>
        <v>3</v>
      </c>
      <c r="H30">
        <f t="shared" si="4"/>
        <v>3</v>
      </c>
      <c r="I30">
        <f ca="1">30-D30</f>
        <v>33.043233923927453</v>
      </c>
      <c r="J30">
        <f ca="1">_xlfn.FORECAST.LINEAR($G30,$D$3:$D$12,A$3:A$12)</f>
        <v>10.438108620839067</v>
      </c>
      <c r="K30">
        <f ca="1">_xlfn.FORECAST.LINEAR($G30,$D$23:$D$32,A$23:A$32)</f>
        <v>4.2478652537533206</v>
      </c>
    </row>
    <row r="31" spans="1:15" x14ac:dyDescent="0.2">
      <c r="A31">
        <f t="shared" si="5"/>
        <v>2</v>
      </c>
      <c r="B31">
        <f t="shared" ca="1" si="0"/>
        <v>0.96678560210526898</v>
      </c>
      <c r="C31">
        <f t="shared" ca="1" si="1"/>
        <v>1.8355192075761015</v>
      </c>
      <c r="D31">
        <f t="shared" ca="1" si="2"/>
        <v>11.177596037880507</v>
      </c>
      <c r="E31" t="s">
        <v>1</v>
      </c>
      <c r="G31">
        <f t="shared" si="3"/>
        <v>2</v>
      </c>
      <c r="H31">
        <f t="shared" si="4"/>
        <v>2</v>
      </c>
      <c r="I31">
        <f ca="1">30-D31</f>
        <v>18.822403962119495</v>
      </c>
      <c r="J31">
        <f ca="1">_xlfn.FORECAST.LINEAR($G31,$D$3:$D$12,A$3:A$12)</f>
        <v>9.8028460340734913</v>
      </c>
      <c r="K31">
        <f ca="1">_xlfn.FORECAST.LINEAR($G31,$D$23:$D$32,A$23:A$32)</f>
        <v>3.6262459076722182</v>
      </c>
    </row>
    <row r="32" spans="1:15" x14ac:dyDescent="0.2">
      <c r="A32">
        <f t="shared" si="5"/>
        <v>1</v>
      </c>
      <c r="B32">
        <f t="shared" ca="1" si="0"/>
        <v>0.95480556707185815</v>
      </c>
      <c r="C32">
        <f t="shared" ca="1" si="1"/>
        <v>1.6933500013481704</v>
      </c>
      <c r="D32">
        <f t="shared" ca="1" si="2"/>
        <v>9.4667500067408525</v>
      </c>
      <c r="E32" t="s">
        <v>1</v>
      </c>
      <c r="G32">
        <f t="shared" si="3"/>
        <v>1</v>
      </c>
      <c r="H32">
        <f t="shared" si="4"/>
        <v>1</v>
      </c>
      <c r="I32">
        <f ca="1">30-D32</f>
        <v>20.533249993259147</v>
      </c>
      <c r="J32">
        <f ca="1">_xlfn.FORECAST.LINEAR($G32,$D$3:$D$12,A$3:A$12)</f>
        <v>9.1675834473079174</v>
      </c>
      <c r="K32">
        <f ca="1">_xlfn.FORECAST.LINEAR($G32,$D$23:$D$32,A$23:A$32)</f>
        <v>3.0046265615911159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Vehviläinen Iivo</dc:creator>
  <cp:lastModifiedBy>Vehviläinen Iivo</cp:lastModifiedBy>
  <dcterms:created xsi:type="dcterms:W3CDTF">2022-09-06T18:35:03Z</dcterms:created>
  <dcterms:modified xsi:type="dcterms:W3CDTF">2022-09-07T08:45:28Z</dcterms:modified>
</cp:coreProperties>
</file>