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codeName="ThisWorkbook" defaultThemeVersion="124226"/>
  <xr:revisionPtr revIDLastSave="0" documentId="13_ncr:1_{753F82C3-8EAB-41B2-8513-605D5383A066}" xr6:coauthVersionLast="45" xr6:coauthVersionMax="45" xr10:uidLastSave="{00000000-0000-0000-0000-000000000000}"/>
  <bookViews>
    <workbookView xWindow="-108" yWindow="-108" windowWidth="23256" windowHeight="12576" tabRatio="989" xr2:uid="{00000000-000D-0000-FFFF-FFFF00000000}"/>
  </bookViews>
  <sheets>
    <sheet name="Binomial 5.2" sheetId="4" r:id="rId1"/>
    <sheet name="COMPUTE_FORMULAS" sheetId="5" r:id="rId2"/>
    <sheet name="CUMULATIVE" sheetId="6" r:id="rId3"/>
    <sheet name="CUMULATIVE_FORMULAS" sheetId="12" r:id="rId4"/>
    <sheet name="Histogram" sheetId="7" r:id="rId5"/>
    <sheet name="CUMULATIVE_OLDER" sheetId="11" r:id="rId6"/>
    <sheet name="CUMULATIVE_OLDER_FORMULAS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4" l="1"/>
  <c r="B11" i="4"/>
  <c r="B14" i="6" l="1"/>
  <c r="B19" i="4" l="1"/>
  <c r="C18" i="6"/>
  <c r="B12" i="4"/>
  <c r="B8" i="6" l="1"/>
  <c r="B9" i="6" s="1"/>
  <c r="B10" i="6" s="1"/>
  <c r="B18" i="6"/>
  <c r="D18" i="6" s="1"/>
  <c r="F18" i="6" s="1"/>
  <c r="C17" i="6"/>
  <c r="B17" i="6"/>
  <c r="C16" i="6"/>
  <c r="B16" i="6"/>
  <c r="C15" i="6"/>
  <c r="E15" i="6" s="1"/>
  <c r="B15" i="6"/>
  <c r="C14" i="6"/>
  <c r="E18" i="6"/>
  <c r="C18" i="11"/>
  <c r="E18" i="11" s="1"/>
  <c r="B18" i="11"/>
  <c r="C17" i="11"/>
  <c r="B17" i="11"/>
  <c r="C16" i="11"/>
  <c r="D16" i="11" s="1"/>
  <c r="F16" i="11" s="1"/>
  <c r="B16" i="11"/>
  <c r="C15" i="11"/>
  <c r="B15" i="11"/>
  <c r="C14" i="11"/>
  <c r="E14" i="11" s="1"/>
  <c r="B14" i="11"/>
  <c r="B8" i="11"/>
  <c r="B9" i="11" s="1"/>
  <c r="B10" i="11" s="1"/>
  <c r="E14" i="6" l="1"/>
  <c r="D14" i="6"/>
  <c r="F14" i="6" s="1"/>
  <c r="D17" i="6"/>
  <c r="F17" i="6" s="1"/>
  <c r="D16" i="6"/>
  <c r="F16" i="6" s="1"/>
  <c r="E17" i="6"/>
  <c r="D15" i="11"/>
  <c r="F15" i="11" s="1"/>
  <c r="D17" i="11"/>
  <c r="F17" i="11" s="1"/>
  <c r="D15" i="6"/>
  <c r="F15" i="6" s="1"/>
  <c r="E16" i="6"/>
  <c r="E15" i="11"/>
  <c r="E17" i="11"/>
  <c r="E16" i="11"/>
  <c r="D14" i="11"/>
  <c r="F14" i="11" s="1"/>
  <c r="D18" i="11"/>
  <c r="F18" i="11" s="1"/>
  <c r="B18" i="4"/>
  <c r="B20" i="4"/>
  <c r="B21" i="4"/>
  <c r="B13" i="4" l="1"/>
</calcChain>
</file>

<file path=xl/sharedStrings.xml><?xml version="1.0" encoding="utf-8"?>
<sst xmlns="http://schemas.openxmlformats.org/spreadsheetml/2006/main" count="168" uniqueCount="79">
  <si>
    <t>Data</t>
  </si>
  <si>
    <t>Sample size</t>
  </si>
  <si>
    <t>Mean</t>
  </si>
  <si>
    <t>Variance</t>
  </si>
  <si>
    <t>Standard deviation</t>
  </si>
  <si>
    <t>Binomial Probabilities Table</t>
  </si>
  <si>
    <t>X</t>
  </si>
  <si>
    <t>P(X)</t>
  </si>
  <si>
    <t>Probability of an event of interest</t>
  </si>
  <si>
    <t>Binomial Probabilities</t>
  </si>
  <si>
    <r>
      <t>P(</t>
    </r>
    <r>
      <rPr>
        <b/>
        <sz val="11"/>
        <rFont val="Calibri"/>
        <family val="2"/>
      </rPr>
      <t>&lt;=</t>
    </r>
    <r>
      <rPr>
        <b/>
        <i/>
        <sz val="11"/>
        <rFont val="Calibri"/>
        <family val="2"/>
      </rPr>
      <t>X)</t>
    </r>
  </si>
  <si>
    <r>
      <t>P(</t>
    </r>
    <r>
      <rPr>
        <b/>
        <sz val="11"/>
        <rFont val="Calibri"/>
        <family val="2"/>
      </rPr>
      <t>&lt;</t>
    </r>
    <r>
      <rPr>
        <b/>
        <i/>
        <sz val="11"/>
        <rFont val="Calibri"/>
        <family val="2"/>
      </rPr>
      <t>X)</t>
    </r>
  </si>
  <si>
    <r>
      <t>P(</t>
    </r>
    <r>
      <rPr>
        <b/>
        <sz val="11"/>
        <rFont val="Calibri"/>
        <family val="2"/>
      </rPr>
      <t>&gt;</t>
    </r>
    <r>
      <rPr>
        <b/>
        <i/>
        <sz val="11"/>
        <rFont val="Calibri"/>
        <family val="2"/>
      </rPr>
      <t>X)</t>
    </r>
  </si>
  <si>
    <r>
      <t>P(</t>
    </r>
    <r>
      <rPr>
        <b/>
        <sz val="11"/>
        <rFont val="Calibri"/>
        <family val="2"/>
      </rPr>
      <t>&gt;=</t>
    </r>
    <r>
      <rPr>
        <b/>
        <i/>
        <sz val="11"/>
        <rFont val="Calibri"/>
        <family val="2"/>
      </rPr>
      <t>X)</t>
    </r>
  </si>
  <si>
    <t>=B4 * B5</t>
  </si>
  <si>
    <t>=B8 * (1 - B5)</t>
  </si>
  <si>
    <t>=SQRT(B9)</t>
  </si>
  <si>
    <t>=BINOM.DIST(A14, $B$4, $B$5, FALSE)</t>
  </si>
  <si>
    <t>=BINOM.DIST(A15, $B$4, $B$5, FALSE)</t>
  </si>
  <si>
    <t>=BINOM.DIST(A16, $B$4, $B$5, FALSE)</t>
  </si>
  <si>
    <t>=BINOM.DIST(A17, $B$4, $B$5, FALSE)</t>
  </si>
  <si>
    <t>=BINOM.DIST(A18, $B$4, $B$5, FALSE)</t>
  </si>
  <si>
    <t>=B8*(1 - B5)</t>
  </si>
  <si>
    <t>P(&lt;'=X)</t>
  </si>
  <si>
    <t>P(&gt;'=X)</t>
  </si>
  <si>
    <t>=BINOM.DIST(A14, $B$4, $B$5, TRUE)</t>
  </si>
  <si>
    <t>=C14 - B14</t>
  </si>
  <si>
    <t>=1 - C14</t>
  </si>
  <si>
    <t>=1 - D14</t>
  </si>
  <si>
    <t>=BINOM.DIST(A15, $B$4, $B$5, TRUE)</t>
  </si>
  <si>
    <t>=C15 - B15</t>
  </si>
  <si>
    <t>=1 - C15</t>
  </si>
  <si>
    <t>=1 - D15</t>
  </si>
  <si>
    <t>=BINOM.DIST(A16, $B$4, $B$5, TRUE)</t>
  </si>
  <si>
    <t>=C16 - B16</t>
  </si>
  <si>
    <t>=1 - C16</t>
  </si>
  <si>
    <t>=1 - D16</t>
  </si>
  <si>
    <t>=BINOM.DIST(A17, $B$4, $B$5, TRUE)</t>
  </si>
  <si>
    <t>=C17 - B17</t>
  </si>
  <si>
    <t>=1 - C17</t>
  </si>
  <si>
    <t>=1 - D17</t>
  </si>
  <si>
    <t>=BINOM.DIST(A18, $B$4, $B$5, TRUE)</t>
  </si>
  <si>
    <t>=C18 - B18</t>
  </si>
  <si>
    <t>=1 - C18</t>
  </si>
  <si>
    <t>=1 - D18</t>
  </si>
  <si>
    <t>=BINOMDIST(A14, $B$4, $B$5, FALSE)</t>
  </si>
  <si>
    <t>=BINOMDIST(A14, $B$4, $B$5, TRUE)</t>
  </si>
  <si>
    <t>=BINOMDIST(A15, $B$4, $B$5, FALSE)</t>
  </si>
  <si>
    <t>=BINOMDIST(A15, $B$4, $B$5, TRUE)</t>
  </si>
  <si>
    <t>=BINOMDIST(A16, $B$4, $B$5, FALSE)</t>
  </si>
  <si>
    <t>=BINOMDIST(A16, $B$4, $B$5, TRUE)</t>
  </si>
  <si>
    <t>=BINOMDIST(A17, $B$4, $B$5, FALSE)</t>
  </si>
  <si>
    <t>=BINOMDIST(A17, $B$4, $B$5, TRUE)</t>
  </si>
  <si>
    <t>=BINOMDIST(A18, $B$4, $B$5, FALSE)</t>
  </si>
  <si>
    <t>=BINOMDIST(A18, $B$4, $B$5, TRUE)</t>
  </si>
  <si>
    <t>Parameters</t>
  </si>
  <si>
    <t>Sample size (n)</t>
  </si>
  <si>
    <t xml:space="preserve">          X can take any value from 0 to 4, for no late invoices to all late invoices.</t>
  </si>
  <si>
    <t>Example, n = 4 observations (4 invoices). Prob of late payment of invoice is 10%.</t>
  </si>
  <si>
    <t>https://support.microsoft.com/en-us/office/binom-dist-function-c5ae37b6-f39c-4be2-94c2-509a1480770c</t>
  </si>
  <si>
    <t>this is relevant only if someone has an older version of Excel</t>
  </si>
  <si>
    <t>see the "Formula" sheet for the difference in the formula</t>
  </si>
  <si>
    <t>formula for recent version o Excel</t>
  </si>
  <si>
    <t>Probability that X occurs</t>
  </si>
  <si>
    <t>Prob that X is greater than this outcome</t>
  </si>
  <si>
    <t>Prob that X is less than this outcome</t>
  </si>
  <si>
    <t>Prob that X is less than or equal to this outcome</t>
  </si>
  <si>
    <t>Prob that X is greater than or equal to this outcome</t>
  </si>
  <si>
    <t>no "."  in the formula</t>
  </si>
  <si>
    <t>number of trials = n</t>
  </si>
  <si>
    <t>count value of X (sucessful outcome)</t>
  </si>
  <si>
    <t>to Slide 22 in ppt</t>
  </si>
  <si>
    <t>See Histogram, formulas, then</t>
  </si>
  <si>
    <t>Cumulative probabilities can be presented in different ways, as below.</t>
  </si>
  <si>
    <t>number of trials (obs)</t>
  </si>
  <si>
    <t>demo: change prob to 20%</t>
  </si>
  <si>
    <t>example</t>
  </si>
  <si>
    <t>change to these numbers for the text p241 example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</si>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</sst>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9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0" xfId="0" applyFont="1" applyFill="1" applyBorder="1"/>
    <xf numFmtId="0" fontId="3" fillId="3" borderId="1" xfId="0" applyFont="1" applyFill="1" applyBorder="1"/>
    <xf numFmtId="0" fontId="3" fillId="3" borderId="3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2" borderId="1" xfId="1" applyFont="1" applyFill="1" applyBorder="1"/>
    <xf numFmtId="0" fontId="4" fillId="0" borderId="0" xfId="0" applyFont="1"/>
    <xf numFmtId="0" fontId="4" fillId="3" borderId="2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center"/>
    </xf>
    <xf numFmtId="0" fontId="6" fillId="0" borderId="0" xfId="1" applyFont="1"/>
    <xf numFmtId="0" fontId="5" fillId="0" borderId="0" xfId="1" applyFont="1"/>
    <xf numFmtId="0" fontId="6" fillId="0" borderId="0" xfId="1" applyFont="1" applyFill="1" applyBorder="1"/>
    <xf numFmtId="0" fontId="6" fillId="3" borderId="1" xfId="1" applyFont="1" applyFill="1" applyBorder="1"/>
    <xf numFmtId="0" fontId="5" fillId="3" borderId="1" xfId="1" applyFont="1" applyFill="1" applyBorder="1"/>
    <xf numFmtId="0" fontId="7" fillId="3" borderId="1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right"/>
    </xf>
    <xf numFmtId="164" fontId="5" fillId="3" borderId="1" xfId="1" applyNumberFormat="1" applyFont="1" applyFill="1" applyBorder="1"/>
    <xf numFmtId="0" fontId="1" fillId="3" borderId="1" xfId="1" applyFont="1" applyFill="1" applyBorder="1"/>
    <xf numFmtId="0" fontId="1" fillId="2" borderId="1" xfId="1" applyFont="1" applyFill="1" applyBorder="1"/>
    <xf numFmtId="0" fontId="3" fillId="3" borderId="1" xfId="0" quotePrefix="1" applyFont="1" applyFill="1" applyBorder="1"/>
    <xf numFmtId="0" fontId="3" fillId="3" borderId="3" xfId="0" quotePrefix="1" applyFont="1" applyFill="1" applyBorder="1"/>
    <xf numFmtId="0" fontId="1" fillId="3" borderId="1" xfId="1" quotePrefix="1" applyFont="1" applyFill="1" applyBorder="1"/>
    <xf numFmtId="164" fontId="5" fillId="3" borderId="1" xfId="1" quotePrefix="1" applyNumberFormat="1" applyFont="1" applyFill="1" applyBorder="1"/>
    <xf numFmtId="0" fontId="4" fillId="3" borderId="1" xfId="0" applyFont="1" applyFill="1" applyBorder="1"/>
    <xf numFmtId="0" fontId="4" fillId="2" borderId="1" xfId="0" applyFont="1" applyFill="1" applyBorder="1"/>
    <xf numFmtId="0" fontId="4" fillId="2" borderId="1" xfId="1" applyFont="1" applyFill="1" applyBorder="1"/>
    <xf numFmtId="0" fontId="6" fillId="2" borderId="1" xfId="1" applyFont="1" applyFill="1" applyBorder="1"/>
    <xf numFmtId="164" fontId="4" fillId="3" borderId="3" xfId="0" applyNumberFormat="1" applyFont="1" applyFill="1" applyBorder="1"/>
    <xf numFmtId="0" fontId="4" fillId="3" borderId="4" xfId="0" applyFont="1" applyFill="1" applyBorder="1" applyAlignment="1">
      <alignment horizontal="right"/>
    </xf>
    <xf numFmtId="164" fontId="4" fillId="4" borderId="3" xfId="0" applyNumberFormat="1" applyFont="1" applyFill="1" applyBorder="1"/>
    <xf numFmtId="2" fontId="6" fillId="3" borderId="1" xfId="1" applyNumberFormat="1" applyFont="1" applyFill="1" applyBorder="1"/>
    <xf numFmtId="165" fontId="6" fillId="2" borderId="1" xfId="1" applyNumberFormat="1" applyFont="1" applyFill="1" applyBorder="1"/>
    <xf numFmtId="0" fontId="6" fillId="5" borderId="0" xfId="1" applyFont="1" applyFill="1"/>
    <xf numFmtId="0" fontId="5" fillId="5" borderId="0" xfId="1" applyFont="1" applyFill="1"/>
    <xf numFmtId="0" fontId="6" fillId="5" borderId="1" xfId="1" applyFont="1" applyFill="1" applyBorder="1"/>
    <xf numFmtId="165" fontId="6" fillId="5" borderId="1" xfId="1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Binomial Probability</a:t>
            </a:r>
            <a:r>
              <a:rPr lang="en-US" sz="1800" baseline="0"/>
              <a:t> </a:t>
            </a:r>
            <a:r>
              <a:rPr lang="en-US" sz="1800"/>
              <a:t>Histogram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CUMULATIVE!$A$14:$A$18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cat>
          <c:val>
            <c:numRef>
              <c:f>CUMULATIVE!$B$14:$B$18</c:f>
              <c:numCache>
                <c:formatCode>0.0000</c:formatCode>
                <c:ptCount val="5"/>
                <c:pt idx="0">
                  <c:v>0.65610000000000002</c:v>
                </c:pt>
                <c:pt idx="1">
                  <c:v>0.29159999999999991</c:v>
                </c:pt>
                <c:pt idx="2">
                  <c:v>4.8600000000000011E-2</c:v>
                </c:pt>
                <c:pt idx="3">
                  <c:v>3.6000000000000025E-3</c:v>
                </c:pt>
                <c:pt idx="4">
                  <c:v>1.0000000000000009E-4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4-44EB-BEC0-EC5A79539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657713808"/>
        <c:axId val="657712632"/>
      </c:barChart>
      <c:catAx>
        <c:axId val="65771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Events of Interest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57712632"/>
        <c:crosses val="autoZero"/>
        <c:auto val="1"/>
        <c:lblAlgn val="ctr"/>
        <c:lblOffset val="100"/>
        <c:noMultiLvlLbl val="0"/>
      </c:catAx>
      <c:valAx>
        <c:axId val="657712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P(X)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657713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400" b="1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5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14</xdr:row>
      <xdr:rowOff>49989</xdr:rowOff>
    </xdr:from>
    <xdr:to>
      <xdr:col>11</xdr:col>
      <xdr:colOff>453390</xdr:colOff>
      <xdr:row>17</xdr:row>
      <xdr:rowOff>135255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CA3143-EE3D-4DAE-BFED-FE19D4B28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1925" y="2402664"/>
          <a:ext cx="4863465" cy="633906"/>
        </a:xfrm>
        <a:prstGeom prst="rect">
          <a:avLst/>
        </a:prstGeom>
      </xdr:spPr>
    </xdr:pic>
    <xdr:clientData/>
  </xdr:twoCellAnchor>
  <xdr:twoCellAnchor editAs="oneCell">
    <xdr:from>
      <xdr:col>3</xdr:col>
      <xdr:colOff>597498</xdr:colOff>
      <xdr:row>18</xdr:row>
      <xdr:rowOff>73070</xdr:rowOff>
    </xdr:from>
    <xdr:to>
      <xdr:col>11</xdr:col>
      <xdr:colOff>436246</xdr:colOff>
      <xdr:row>32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19F941-C1E5-4E7B-AEF9-465438BADE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0298" y="3149645"/>
          <a:ext cx="4871758" cy="254630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</xdr:row>
      <xdr:rowOff>116677</xdr:rowOff>
    </xdr:from>
    <xdr:to>
      <xdr:col>11</xdr:col>
      <xdr:colOff>571500</xdr:colOff>
      <xdr:row>8</xdr:row>
      <xdr:rowOff>169545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613EE7D-077A-4E05-9C5D-890C106F0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659602"/>
          <a:ext cx="4876800" cy="957743"/>
        </a:xfrm>
        <a:prstGeom prst="rect">
          <a:avLst/>
        </a:prstGeom>
      </xdr:spPr>
    </xdr:pic>
    <xdr:clientData/>
  </xdr:twoCellAnchor>
  <xdr:twoCellAnchor editAs="oneCell">
    <xdr:from>
      <xdr:col>4</xdr:col>
      <xdr:colOff>129541</xdr:colOff>
      <xdr:row>9</xdr:row>
      <xdr:rowOff>168</xdr:rowOff>
    </xdr:from>
    <xdr:to>
      <xdr:col>11</xdr:col>
      <xdr:colOff>555480</xdr:colOff>
      <xdr:row>12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822C95B-6535-4A97-9ECD-CE10C8721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0991" y="1628943"/>
          <a:ext cx="4836014" cy="695157"/>
        </a:xfrm>
        <a:prstGeom prst="rect">
          <a:avLst/>
        </a:prstGeom>
      </xdr:spPr>
    </xdr:pic>
    <xdr:clientData/>
  </xdr:twoCellAnchor>
  <xdr:twoCellAnchor>
    <xdr:from>
      <xdr:col>8</xdr:col>
      <xdr:colOff>201930</xdr:colOff>
      <xdr:row>20</xdr:row>
      <xdr:rowOff>95250</xdr:rowOff>
    </xdr:from>
    <xdr:to>
      <xdr:col>11</xdr:col>
      <xdr:colOff>542925</xdr:colOff>
      <xdr:row>24</xdr:row>
      <xdr:rowOff>78105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C23135B9-E49B-4339-9474-6B3FD7D12CC8}"/>
            </a:ext>
          </a:extLst>
        </xdr:cNvPr>
        <xdr:cNvCxnSpPr/>
      </xdr:nvCxnSpPr>
      <xdr:spPr>
        <a:xfrm flipH="1">
          <a:off x="6697980" y="3714750"/>
          <a:ext cx="2226945" cy="70675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561975</xdr:colOff>
      <xdr:row>22</xdr:row>
      <xdr:rowOff>91440</xdr:rowOff>
    </xdr:from>
    <xdr:to>
      <xdr:col>12</xdr:col>
      <xdr:colOff>0</xdr:colOff>
      <xdr:row>25</xdr:row>
      <xdr:rowOff>152400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58977778-4B23-4368-BABA-5787B14FF66E}"/>
            </a:ext>
          </a:extLst>
        </xdr:cNvPr>
        <xdr:cNvCxnSpPr/>
      </xdr:nvCxnSpPr>
      <xdr:spPr>
        <a:xfrm flipH="1">
          <a:off x="6429375" y="4072890"/>
          <a:ext cx="2581275" cy="60388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</xdr:colOff>
      <xdr:row>21</xdr:row>
      <xdr:rowOff>26670</xdr:rowOff>
    </xdr:from>
    <xdr:to>
      <xdr:col>4</xdr:col>
      <xdr:colOff>171450</xdr:colOff>
      <xdr:row>31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3E5C9552-FB35-4169-996E-D8F4C1C27BE6}"/>
            </a:ext>
          </a:extLst>
        </xdr:cNvPr>
        <xdr:cNvCxnSpPr/>
      </xdr:nvCxnSpPr>
      <xdr:spPr>
        <a:xfrm>
          <a:off x="2533650" y="3827145"/>
          <a:ext cx="1619250" cy="178308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325755</xdr:colOff>
      <xdr:row>18</xdr:row>
      <xdr:rowOff>38100</xdr:rowOff>
    </xdr:from>
    <xdr:to>
      <xdr:col>2</xdr:col>
      <xdr:colOff>333375</xdr:colOff>
      <xdr:row>22</xdr:row>
      <xdr:rowOff>1906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3EF4E524-D34A-4DFC-A11C-1B8FC69D2131}"/>
            </a:ext>
          </a:extLst>
        </xdr:cNvPr>
        <xdr:cNvCxnSpPr/>
      </xdr:nvCxnSpPr>
      <xdr:spPr>
        <a:xfrm flipV="1">
          <a:off x="2497455" y="3295650"/>
          <a:ext cx="636270" cy="68770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331470</xdr:colOff>
      <xdr:row>18</xdr:row>
      <xdr:rowOff>87630</xdr:rowOff>
    </xdr:from>
    <xdr:to>
      <xdr:col>5</xdr:col>
      <xdr:colOff>581025</xdr:colOff>
      <xdr:row>20</xdr:row>
      <xdr:rowOff>95250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4C50539B-B08D-4BF4-AE31-39BF66F71CCF}"/>
            </a:ext>
          </a:extLst>
        </xdr:cNvPr>
        <xdr:cNvCxnSpPr/>
      </xdr:nvCxnSpPr>
      <xdr:spPr>
        <a:xfrm flipH="1" flipV="1">
          <a:off x="4389120" y="3345180"/>
          <a:ext cx="878205" cy="36957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8</xdr:row>
      <xdr:rowOff>123825</xdr:rowOff>
    </xdr:from>
    <xdr:to>
      <xdr:col>5</xdr:col>
      <xdr:colOff>495300</xdr:colOff>
      <xdr:row>11</xdr:row>
      <xdr:rowOff>160020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A38C02B-109F-4010-BF70-3247169ED43D}"/>
            </a:ext>
          </a:extLst>
        </xdr:cNvPr>
        <xdr:cNvCxnSpPr/>
      </xdr:nvCxnSpPr>
      <xdr:spPr>
        <a:xfrm flipH="1">
          <a:off x="3924300" y="1571625"/>
          <a:ext cx="1257300" cy="57912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430530</xdr:colOff>
      <xdr:row>10</xdr:row>
      <xdr:rowOff>76200</xdr:rowOff>
    </xdr:from>
    <xdr:to>
      <xdr:col>6</xdr:col>
      <xdr:colOff>533400</xdr:colOff>
      <xdr:row>11</xdr:row>
      <xdr:rowOff>125730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1EDB536-15A6-4754-ADC1-DC6B52EFE331}"/>
            </a:ext>
          </a:extLst>
        </xdr:cNvPr>
        <xdr:cNvCxnSpPr/>
      </xdr:nvCxnSpPr>
      <xdr:spPr>
        <a:xfrm flipH="1">
          <a:off x="5116830" y="1885950"/>
          <a:ext cx="731520" cy="23050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476250</xdr:colOff>
      <xdr:row>6</xdr:row>
      <xdr:rowOff>114300</xdr:rowOff>
    </xdr:from>
    <xdr:to>
      <xdr:col>5</xdr:col>
      <xdr:colOff>9525</xdr:colOff>
      <xdr:row>12</xdr:row>
      <xdr:rowOff>91440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6FECD7D9-4EA8-4F7D-AA1C-C42CFE54FCF0}"/>
            </a:ext>
          </a:extLst>
        </xdr:cNvPr>
        <xdr:cNvCxnSpPr/>
      </xdr:nvCxnSpPr>
      <xdr:spPr>
        <a:xfrm flipH="1">
          <a:off x="2647950" y="1200150"/>
          <a:ext cx="2047875" cy="106299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560070</xdr:colOff>
      <xdr:row>2</xdr:row>
      <xdr:rowOff>133350</xdr:rowOff>
    </xdr:from>
    <xdr:to>
      <xdr:col>2</xdr:col>
      <xdr:colOff>2286000</xdr:colOff>
      <xdr:row>12</xdr:row>
      <xdr:rowOff>129540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E8E4684-5FE4-42C1-A2F9-A75635E72783}"/>
            </a:ext>
          </a:extLst>
        </xdr:cNvPr>
        <xdr:cNvCxnSpPr/>
      </xdr:nvCxnSpPr>
      <xdr:spPr>
        <a:xfrm flipH="1">
          <a:off x="4170045" y="495300"/>
          <a:ext cx="1725930" cy="180594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906" cy="62842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521970</xdr:colOff>
      <xdr:row>3</xdr:row>
      <xdr:rowOff>66675</xdr:rowOff>
    </xdr:from>
    <xdr:to>
      <xdr:col>2</xdr:col>
      <xdr:colOff>2209800</xdr:colOff>
      <xdr:row>13</xdr:row>
      <xdr:rowOff>34290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1C8F74A2-F086-4CD9-A54D-195D09F15E34}"/>
            </a:ext>
          </a:extLst>
        </xdr:cNvPr>
        <xdr:cNvCxnSpPr/>
      </xdr:nvCxnSpPr>
      <xdr:spPr>
        <a:xfrm flipH="1">
          <a:off x="5027295" y="609600"/>
          <a:ext cx="1687830" cy="177736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1"/>
  <dimension ref="A1:O37"/>
  <sheetViews>
    <sheetView tabSelected="1" topLeftCell="A4" zoomScale="120" zoomScaleNormal="120" workbookViewId="0">
      <selection activeCell="N8" sqref="N8"/>
    </sheetView>
  </sheetViews>
  <sheetFormatPr defaultColWidth="9.109375" defaultRowHeight="14.4" x14ac:dyDescent="0.3"/>
  <cols>
    <col min="1" max="1" width="31.6640625" style="1" customWidth="1"/>
    <col min="2" max="2" width="8.109375" style="1" customWidth="1"/>
    <col min="3" max="16384" width="9.109375" style="1"/>
  </cols>
  <sheetData>
    <row r="1" spans="1:15" x14ac:dyDescent="0.3">
      <c r="A1" s="9" t="s">
        <v>9</v>
      </c>
    </row>
    <row r="2" spans="1:15" x14ac:dyDescent="0.3">
      <c r="A2" s="9" t="s">
        <v>58</v>
      </c>
    </row>
    <row r="3" spans="1:15" x14ac:dyDescent="0.3">
      <c r="A3" s="9" t="s">
        <v>57</v>
      </c>
    </row>
    <row r="4" spans="1:15" x14ac:dyDescent="0.3">
      <c r="A4" s="9"/>
    </row>
    <row r="6" spans="1:15" x14ac:dyDescent="0.3">
      <c r="A6" s="42" t="s">
        <v>0</v>
      </c>
      <c r="B6" s="42"/>
    </row>
    <row r="7" spans="1:15" x14ac:dyDescent="0.3">
      <c r="A7" s="30" t="s">
        <v>56</v>
      </c>
      <c r="B7" s="30">
        <v>4</v>
      </c>
      <c r="C7" s="1" t="s">
        <v>74</v>
      </c>
    </row>
    <row r="8" spans="1:15" x14ac:dyDescent="0.3">
      <c r="A8" s="31" t="s">
        <v>8</v>
      </c>
      <c r="B8" s="30">
        <v>0.1</v>
      </c>
    </row>
    <row r="9" spans="1:15" x14ac:dyDescent="0.3">
      <c r="A9" s="3"/>
      <c r="B9" s="3"/>
      <c r="O9" s="1" t="s">
        <v>75</v>
      </c>
    </row>
    <row r="10" spans="1:15" x14ac:dyDescent="0.3">
      <c r="A10" s="43" t="s">
        <v>55</v>
      </c>
      <c r="B10" s="43"/>
    </row>
    <row r="11" spans="1:15" x14ac:dyDescent="0.3">
      <c r="A11" s="29" t="s">
        <v>2</v>
      </c>
      <c r="B11" s="29">
        <f>B7 * B8</f>
        <v>0.4</v>
      </c>
    </row>
    <row r="12" spans="1:15" x14ac:dyDescent="0.3">
      <c r="A12" s="29" t="s">
        <v>3</v>
      </c>
      <c r="B12" s="29">
        <f>B11 * (1 - B8)</f>
        <v>0.36000000000000004</v>
      </c>
    </row>
    <row r="13" spans="1:15" x14ac:dyDescent="0.3">
      <c r="A13" s="29" t="s">
        <v>4</v>
      </c>
      <c r="B13" s="29">
        <f>SQRT(B12)</f>
        <v>0.60000000000000009</v>
      </c>
    </row>
    <row r="15" spans="1:15" x14ac:dyDescent="0.3">
      <c r="A15" s="10" t="s">
        <v>5</v>
      </c>
      <c r="B15" s="5"/>
    </row>
    <row r="16" spans="1:15" x14ac:dyDescent="0.3">
      <c r="A16" s="18" t="s">
        <v>6</v>
      </c>
      <c r="B16" s="19" t="s">
        <v>7</v>
      </c>
    </row>
    <row r="17" spans="1:13" x14ac:dyDescent="0.3">
      <c r="A17" s="11">
        <v>0</v>
      </c>
      <c r="B17" s="33">
        <f>_xlfn.BINOM.DIST(A17, $B$7, $B$8, FALSE)</f>
        <v>0.65610000000000002</v>
      </c>
    </row>
    <row r="18" spans="1:13" x14ac:dyDescent="0.3">
      <c r="A18" s="11">
        <v>1</v>
      </c>
      <c r="B18" s="35">
        <f>_xlfn.BINOM.DIST(A18, $B$7, $B$8, FALSE)</f>
        <v>0.29159999999999991</v>
      </c>
    </row>
    <row r="19" spans="1:13" x14ac:dyDescent="0.3">
      <c r="A19" s="11">
        <v>2</v>
      </c>
      <c r="B19" s="33">
        <f>_xlfn.BINOM.DIST(A19, $B$7, $B$8, FALSE)</f>
        <v>4.8600000000000011E-2</v>
      </c>
    </row>
    <row r="20" spans="1:13" x14ac:dyDescent="0.3">
      <c r="A20" s="11">
        <v>3</v>
      </c>
      <c r="B20" s="33">
        <f>_xlfn.BINOM.DIST(A20, $B$7, $B$8, FALSE)</f>
        <v>3.6000000000000025E-3</v>
      </c>
    </row>
    <row r="21" spans="1:13" x14ac:dyDescent="0.3">
      <c r="A21" s="34">
        <v>4</v>
      </c>
      <c r="B21" s="33">
        <f>_xlfn.BINOM.DIST(A21, $B$7, $B$8, FALSE)</f>
        <v>1.0000000000000009E-4</v>
      </c>
      <c r="M21" s="1" t="s">
        <v>70</v>
      </c>
    </row>
    <row r="23" spans="1:13" x14ac:dyDescent="0.3">
      <c r="M23" s="1" t="s">
        <v>69</v>
      </c>
    </row>
    <row r="34" spans="1:6" x14ac:dyDescent="0.3">
      <c r="F34" s="1" t="s">
        <v>59</v>
      </c>
    </row>
    <row r="36" spans="1:6" x14ac:dyDescent="0.3">
      <c r="A36" s="1" t="s">
        <v>72</v>
      </c>
    </row>
    <row r="37" spans="1:6" x14ac:dyDescent="0.3">
      <c r="A37" s="1" t="s">
        <v>71</v>
      </c>
    </row>
  </sheetData>
  <mergeCells count="2">
    <mergeCell ref="A6:B6"/>
    <mergeCell ref="A10:B10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workbookViewId="0">
      <selection activeCell="F6" sqref="F6"/>
    </sheetView>
  </sheetViews>
  <sheetFormatPr defaultColWidth="9.109375" defaultRowHeight="14.4" x14ac:dyDescent="0.3"/>
  <cols>
    <col min="1" max="1" width="17.109375" style="1" customWidth="1"/>
    <col min="2" max="2" width="34.44140625" style="1" customWidth="1"/>
    <col min="3" max="16384" width="9.109375" style="1"/>
  </cols>
  <sheetData>
    <row r="1" spans="1:2" x14ac:dyDescent="0.3">
      <c r="A1" s="9" t="s">
        <v>9</v>
      </c>
    </row>
    <row r="3" spans="1:2" x14ac:dyDescent="0.3">
      <c r="A3" s="42" t="s">
        <v>0</v>
      </c>
      <c r="B3" s="42"/>
    </row>
    <row r="4" spans="1:2" x14ac:dyDescent="0.3">
      <c r="A4" s="2" t="s">
        <v>1</v>
      </c>
      <c r="B4" s="2">
        <v>4</v>
      </c>
    </row>
    <row r="5" spans="1:2" x14ac:dyDescent="0.3">
      <c r="A5" s="8" t="s">
        <v>8</v>
      </c>
      <c r="B5" s="2">
        <v>0.1</v>
      </c>
    </row>
    <row r="6" spans="1:2" x14ac:dyDescent="0.3">
      <c r="A6" s="3"/>
      <c r="B6" s="3"/>
    </row>
    <row r="7" spans="1:2" x14ac:dyDescent="0.3">
      <c r="A7" s="43" t="s">
        <v>55</v>
      </c>
      <c r="B7" s="43"/>
    </row>
    <row r="8" spans="1:2" x14ac:dyDescent="0.3">
      <c r="A8" s="4" t="s">
        <v>2</v>
      </c>
      <c r="B8" s="25" t="s">
        <v>14</v>
      </c>
    </row>
    <row r="9" spans="1:2" x14ac:dyDescent="0.3">
      <c r="A9" s="4" t="s">
        <v>3</v>
      </c>
      <c r="B9" s="25" t="s">
        <v>15</v>
      </c>
    </row>
    <row r="10" spans="1:2" x14ac:dyDescent="0.3">
      <c r="A10" s="4" t="s">
        <v>4</v>
      </c>
      <c r="B10" s="25" t="s">
        <v>16</v>
      </c>
    </row>
    <row r="12" spans="1:2" x14ac:dyDescent="0.3">
      <c r="A12" s="10" t="s">
        <v>5</v>
      </c>
      <c r="B12" s="5"/>
    </row>
    <row r="13" spans="1:2" x14ac:dyDescent="0.3">
      <c r="A13" s="11" t="s">
        <v>6</v>
      </c>
      <c r="B13" s="12" t="s">
        <v>7</v>
      </c>
    </row>
    <row r="14" spans="1:2" x14ac:dyDescent="0.3">
      <c r="A14" s="6">
        <v>0</v>
      </c>
      <c r="B14" s="26" t="s">
        <v>17</v>
      </c>
    </row>
    <row r="15" spans="1:2" x14ac:dyDescent="0.3">
      <c r="A15" s="6">
        <v>1</v>
      </c>
      <c r="B15" s="26" t="s">
        <v>18</v>
      </c>
    </row>
    <row r="16" spans="1:2" x14ac:dyDescent="0.3">
      <c r="A16" s="6">
        <v>2</v>
      </c>
      <c r="B16" s="26" t="s">
        <v>19</v>
      </c>
    </row>
    <row r="17" spans="1:2" x14ac:dyDescent="0.3">
      <c r="A17" s="6">
        <v>3</v>
      </c>
      <c r="B17" s="26" t="s">
        <v>20</v>
      </c>
    </row>
    <row r="18" spans="1:2" x14ac:dyDescent="0.3">
      <c r="A18" s="7">
        <v>4</v>
      </c>
      <c r="B18" s="26" t="s">
        <v>21</v>
      </c>
    </row>
  </sheetData>
  <mergeCells count="2">
    <mergeCell ref="A3:B3"/>
    <mergeCell ref="A7:B7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1"/>
  <dimension ref="A1:I23"/>
  <sheetViews>
    <sheetView workbookViewId="0">
      <selection activeCell="D30" sqref="D30"/>
    </sheetView>
  </sheetViews>
  <sheetFormatPr defaultRowHeight="14.4" x14ac:dyDescent="0.3"/>
  <cols>
    <col min="1" max="1" width="31.6640625" style="14" customWidth="1"/>
    <col min="2" max="7" width="9.109375" style="13"/>
    <col min="8" max="256" width="9.109375" style="14"/>
    <col min="257" max="257" width="31.6640625" style="14" customWidth="1"/>
    <col min="258" max="512" width="9.109375" style="14"/>
    <col min="513" max="513" width="31.6640625" style="14" customWidth="1"/>
    <col min="514" max="768" width="9.109375" style="14"/>
    <col min="769" max="769" width="31.6640625" style="14" customWidth="1"/>
    <col min="770" max="1024" width="9.109375" style="14"/>
    <col min="1025" max="1025" width="31.6640625" style="14" customWidth="1"/>
    <col min="1026" max="1280" width="9.109375" style="14"/>
    <col min="1281" max="1281" width="31.6640625" style="14" customWidth="1"/>
    <col min="1282" max="1536" width="9.109375" style="14"/>
    <col min="1537" max="1537" width="31.6640625" style="14" customWidth="1"/>
    <col min="1538" max="1792" width="9.109375" style="14"/>
    <col min="1793" max="1793" width="31.6640625" style="14" customWidth="1"/>
    <col min="1794" max="2048" width="9.109375" style="14"/>
    <col min="2049" max="2049" width="31.6640625" style="14" customWidth="1"/>
    <col min="2050" max="2304" width="9.109375" style="14"/>
    <col min="2305" max="2305" width="31.6640625" style="14" customWidth="1"/>
    <col min="2306" max="2560" width="9.109375" style="14"/>
    <col min="2561" max="2561" width="31.6640625" style="14" customWidth="1"/>
    <col min="2562" max="2816" width="9.109375" style="14"/>
    <col min="2817" max="2817" width="31.6640625" style="14" customWidth="1"/>
    <col min="2818" max="3072" width="9.109375" style="14"/>
    <col min="3073" max="3073" width="31.6640625" style="14" customWidth="1"/>
    <col min="3074" max="3328" width="9.109375" style="14"/>
    <col min="3329" max="3329" width="31.6640625" style="14" customWidth="1"/>
    <col min="3330" max="3584" width="9.109375" style="14"/>
    <col min="3585" max="3585" width="31.6640625" style="14" customWidth="1"/>
    <col min="3586" max="3840" width="9.109375" style="14"/>
    <col min="3841" max="3841" width="31.6640625" style="14" customWidth="1"/>
    <col min="3842" max="4096" width="9.109375" style="14"/>
    <col min="4097" max="4097" width="31.6640625" style="14" customWidth="1"/>
    <col min="4098" max="4352" width="9.109375" style="14"/>
    <col min="4353" max="4353" width="31.6640625" style="14" customWidth="1"/>
    <col min="4354" max="4608" width="9.109375" style="14"/>
    <col min="4609" max="4609" width="31.6640625" style="14" customWidth="1"/>
    <col min="4610" max="4864" width="9.109375" style="14"/>
    <col min="4865" max="4865" width="31.6640625" style="14" customWidth="1"/>
    <col min="4866" max="5120" width="9.109375" style="14"/>
    <col min="5121" max="5121" width="31.6640625" style="14" customWidth="1"/>
    <col min="5122" max="5376" width="9.109375" style="14"/>
    <col min="5377" max="5377" width="31.6640625" style="14" customWidth="1"/>
    <col min="5378" max="5632" width="9.109375" style="14"/>
    <col min="5633" max="5633" width="31.6640625" style="14" customWidth="1"/>
    <col min="5634" max="5888" width="9.109375" style="14"/>
    <col min="5889" max="5889" width="31.6640625" style="14" customWidth="1"/>
    <col min="5890" max="6144" width="9.109375" style="14"/>
    <col min="6145" max="6145" width="31.6640625" style="14" customWidth="1"/>
    <col min="6146" max="6400" width="9.109375" style="14"/>
    <col min="6401" max="6401" width="31.6640625" style="14" customWidth="1"/>
    <col min="6402" max="6656" width="9.109375" style="14"/>
    <col min="6657" max="6657" width="31.6640625" style="14" customWidth="1"/>
    <col min="6658" max="6912" width="9.109375" style="14"/>
    <col min="6913" max="6913" width="31.6640625" style="14" customWidth="1"/>
    <col min="6914" max="7168" width="9.109375" style="14"/>
    <col min="7169" max="7169" width="31.6640625" style="14" customWidth="1"/>
    <col min="7170" max="7424" width="9.109375" style="14"/>
    <col min="7425" max="7425" width="31.6640625" style="14" customWidth="1"/>
    <col min="7426" max="7680" width="9.109375" style="14"/>
    <col min="7681" max="7681" width="31.6640625" style="14" customWidth="1"/>
    <col min="7682" max="7936" width="9.109375" style="14"/>
    <col min="7937" max="7937" width="31.6640625" style="14" customWidth="1"/>
    <col min="7938" max="8192" width="9.109375" style="14"/>
    <col min="8193" max="8193" width="31.6640625" style="14" customWidth="1"/>
    <col min="8194" max="8448" width="9.109375" style="14"/>
    <col min="8449" max="8449" width="31.6640625" style="14" customWidth="1"/>
    <col min="8450" max="8704" width="9.109375" style="14"/>
    <col min="8705" max="8705" width="31.6640625" style="14" customWidth="1"/>
    <col min="8706" max="8960" width="9.109375" style="14"/>
    <col min="8961" max="8961" width="31.6640625" style="14" customWidth="1"/>
    <col min="8962" max="9216" width="9.109375" style="14"/>
    <col min="9217" max="9217" width="31.6640625" style="14" customWidth="1"/>
    <col min="9218" max="9472" width="9.109375" style="14"/>
    <col min="9473" max="9473" width="31.6640625" style="14" customWidth="1"/>
    <col min="9474" max="9728" width="9.109375" style="14"/>
    <col min="9729" max="9729" width="31.6640625" style="14" customWidth="1"/>
    <col min="9730" max="9984" width="9.109375" style="14"/>
    <col min="9985" max="9985" width="31.6640625" style="14" customWidth="1"/>
    <col min="9986" max="10240" width="9.109375" style="14"/>
    <col min="10241" max="10241" width="31.6640625" style="14" customWidth="1"/>
    <col min="10242" max="10496" width="9.109375" style="14"/>
    <col min="10497" max="10497" width="31.6640625" style="14" customWidth="1"/>
    <col min="10498" max="10752" width="9.109375" style="14"/>
    <col min="10753" max="10753" width="31.6640625" style="14" customWidth="1"/>
    <col min="10754" max="11008" width="9.109375" style="14"/>
    <col min="11009" max="11009" width="31.6640625" style="14" customWidth="1"/>
    <col min="11010" max="11264" width="9.109375" style="14"/>
    <col min="11265" max="11265" width="31.6640625" style="14" customWidth="1"/>
    <col min="11266" max="11520" width="9.109375" style="14"/>
    <col min="11521" max="11521" width="31.6640625" style="14" customWidth="1"/>
    <col min="11522" max="11776" width="9.109375" style="14"/>
    <col min="11777" max="11777" width="31.6640625" style="14" customWidth="1"/>
    <col min="11778" max="12032" width="9.109375" style="14"/>
    <col min="12033" max="12033" width="31.6640625" style="14" customWidth="1"/>
    <col min="12034" max="12288" width="9.109375" style="14"/>
    <col min="12289" max="12289" width="31.6640625" style="14" customWidth="1"/>
    <col min="12290" max="12544" width="9.109375" style="14"/>
    <col min="12545" max="12545" width="31.6640625" style="14" customWidth="1"/>
    <col min="12546" max="12800" width="9.109375" style="14"/>
    <col min="12801" max="12801" width="31.6640625" style="14" customWidth="1"/>
    <col min="12802" max="13056" width="9.109375" style="14"/>
    <col min="13057" max="13057" width="31.6640625" style="14" customWidth="1"/>
    <col min="13058" max="13312" width="9.109375" style="14"/>
    <col min="13313" max="13313" width="31.6640625" style="14" customWidth="1"/>
    <col min="13314" max="13568" width="9.109375" style="14"/>
    <col min="13569" max="13569" width="31.6640625" style="14" customWidth="1"/>
    <col min="13570" max="13824" width="9.109375" style="14"/>
    <col min="13825" max="13825" width="31.6640625" style="14" customWidth="1"/>
    <col min="13826" max="14080" width="9.109375" style="14"/>
    <col min="14081" max="14081" width="31.6640625" style="14" customWidth="1"/>
    <col min="14082" max="14336" width="9.109375" style="14"/>
    <col min="14337" max="14337" width="31.6640625" style="14" customWidth="1"/>
    <col min="14338" max="14592" width="9.109375" style="14"/>
    <col min="14593" max="14593" width="31.6640625" style="14" customWidth="1"/>
    <col min="14594" max="14848" width="9.109375" style="14"/>
    <col min="14849" max="14849" width="31.6640625" style="14" customWidth="1"/>
    <col min="14850" max="15104" width="9.109375" style="14"/>
    <col min="15105" max="15105" width="31.6640625" style="14" customWidth="1"/>
    <col min="15106" max="15360" width="9.109375" style="14"/>
    <col min="15361" max="15361" width="31.6640625" style="14" customWidth="1"/>
    <col min="15362" max="15616" width="9.109375" style="14"/>
    <col min="15617" max="15617" width="31.6640625" style="14" customWidth="1"/>
    <col min="15618" max="15872" width="9.109375" style="14"/>
    <col min="15873" max="15873" width="31.6640625" style="14" customWidth="1"/>
    <col min="15874" max="16128" width="9.109375" style="14"/>
    <col min="16129" max="16129" width="31.6640625" style="14" customWidth="1"/>
    <col min="16130" max="16384" width="9.109375" style="14"/>
  </cols>
  <sheetData>
    <row r="1" spans="1:9" x14ac:dyDescent="0.3">
      <c r="A1" s="13" t="s">
        <v>9</v>
      </c>
    </row>
    <row r="2" spans="1:9" x14ac:dyDescent="0.3">
      <c r="C2" s="13" t="s">
        <v>73</v>
      </c>
    </row>
    <row r="3" spans="1:9" x14ac:dyDescent="0.3">
      <c r="A3" s="44" t="s">
        <v>0</v>
      </c>
      <c r="B3" s="44"/>
    </row>
    <row r="4" spans="1:9" x14ac:dyDescent="0.3">
      <c r="A4" s="32" t="s">
        <v>1</v>
      </c>
      <c r="B4" s="32">
        <v>4</v>
      </c>
      <c r="C4" s="32" t="s">
        <v>78</v>
      </c>
      <c r="D4" s="40">
        <v>3</v>
      </c>
    </row>
    <row r="5" spans="1:9" x14ac:dyDescent="0.3">
      <c r="A5" s="32" t="s">
        <v>8</v>
      </c>
      <c r="B5" s="37">
        <v>0.1</v>
      </c>
      <c r="C5" s="32" t="s">
        <v>76</v>
      </c>
      <c r="D5" s="41">
        <v>0.86899999999999999</v>
      </c>
      <c r="E5" s="38" t="s">
        <v>77</v>
      </c>
      <c r="F5" s="38"/>
      <c r="G5" s="38"/>
      <c r="H5" s="39"/>
      <c r="I5" s="39"/>
    </row>
    <row r="6" spans="1:9" x14ac:dyDescent="0.3">
      <c r="A6" s="15"/>
      <c r="B6" s="15"/>
    </row>
    <row r="7" spans="1:9" x14ac:dyDescent="0.3">
      <c r="A7" s="43" t="s">
        <v>55</v>
      </c>
      <c r="B7" s="43"/>
      <c r="F7" s="13" t="s">
        <v>63</v>
      </c>
    </row>
    <row r="8" spans="1:9" x14ac:dyDescent="0.3">
      <c r="A8" s="16" t="s">
        <v>2</v>
      </c>
      <c r="B8" s="16">
        <f>B4 * B5</f>
        <v>0.4</v>
      </c>
    </row>
    <row r="9" spans="1:9" x14ac:dyDescent="0.3">
      <c r="A9" s="16" t="s">
        <v>3</v>
      </c>
      <c r="B9" s="16">
        <f>B8*(1 - B5)</f>
        <v>0.36000000000000004</v>
      </c>
      <c r="G9" s="13" t="s">
        <v>65</v>
      </c>
    </row>
    <row r="10" spans="1:9" x14ac:dyDescent="0.3">
      <c r="A10" s="16" t="s">
        <v>4</v>
      </c>
      <c r="B10" s="36">
        <f>SQRT(B9)</f>
        <v>0.60000000000000009</v>
      </c>
    </row>
    <row r="11" spans="1:9" x14ac:dyDescent="0.3">
      <c r="H11" s="13" t="s">
        <v>67</v>
      </c>
    </row>
    <row r="12" spans="1:9" x14ac:dyDescent="0.3">
      <c r="A12" s="16" t="s">
        <v>5</v>
      </c>
      <c r="B12" s="17"/>
    </row>
    <row r="13" spans="1:9" x14ac:dyDescent="0.3">
      <c r="A13" s="21" t="s">
        <v>6</v>
      </c>
      <c r="B13" s="20" t="s">
        <v>7</v>
      </c>
      <c r="C13" s="20" t="s">
        <v>10</v>
      </c>
      <c r="D13" s="20" t="s">
        <v>11</v>
      </c>
      <c r="E13" s="20" t="s">
        <v>12</v>
      </c>
      <c r="F13" s="20" t="s">
        <v>13</v>
      </c>
      <c r="G13" s="14"/>
    </row>
    <row r="14" spans="1:9" x14ac:dyDescent="0.3">
      <c r="A14" s="17">
        <v>0</v>
      </c>
      <c r="B14" s="22">
        <f>_xlfn.BINOM.DIST(A14, $B$4, $B$5, FALSE)</f>
        <v>0.65610000000000002</v>
      </c>
      <c r="C14" s="22">
        <f>_xlfn.BINOM.DIST(A14, $B$4, $B$5, TRUE)</f>
        <v>0.65610000000000002</v>
      </c>
      <c r="D14" s="22">
        <f>C14 - B14</f>
        <v>0</v>
      </c>
      <c r="E14" s="22">
        <f t="shared" ref="E14:F18" si="0">1 - C14</f>
        <v>0.34389999999999998</v>
      </c>
      <c r="F14" s="22">
        <f t="shared" si="0"/>
        <v>1</v>
      </c>
      <c r="G14" s="14"/>
    </row>
    <row r="15" spans="1:9" x14ac:dyDescent="0.3">
      <c r="A15" s="17">
        <v>1</v>
      </c>
      <c r="B15" s="22">
        <f>_xlfn.BINOM.DIST(A15, $B$4, $B$5, FALSE)</f>
        <v>0.29159999999999991</v>
      </c>
      <c r="C15" s="22">
        <f>_xlfn.BINOM.DIST(A15, $B$4, $B$5, TRUE)</f>
        <v>0.94769999999999999</v>
      </c>
      <c r="D15" s="22">
        <f>C15 - B15</f>
        <v>0.65610000000000013</v>
      </c>
      <c r="E15" s="22">
        <f t="shared" si="0"/>
        <v>5.2300000000000013E-2</v>
      </c>
      <c r="F15" s="22">
        <f t="shared" si="0"/>
        <v>0.34389999999999987</v>
      </c>
      <c r="G15" s="14"/>
    </row>
    <row r="16" spans="1:9" x14ac:dyDescent="0.3">
      <c r="A16" s="17">
        <v>2</v>
      </c>
      <c r="B16" s="22">
        <f>_xlfn.BINOM.DIST(A16, $B$4, $B$5, FALSE)</f>
        <v>4.8600000000000011E-2</v>
      </c>
      <c r="C16" s="22">
        <f>_xlfn.BINOM.DIST(A16, $B$4, $B$5, TRUE)</f>
        <v>0.99629999999999996</v>
      </c>
      <c r="D16" s="22">
        <f>C16 - B16</f>
        <v>0.94769999999999999</v>
      </c>
      <c r="E16" s="22">
        <f t="shared" si="0"/>
        <v>3.7000000000000366E-3</v>
      </c>
      <c r="F16" s="22">
        <f t="shared" si="0"/>
        <v>5.2300000000000013E-2</v>
      </c>
      <c r="G16" s="14"/>
    </row>
    <row r="17" spans="1:7" x14ac:dyDescent="0.3">
      <c r="A17" s="17">
        <v>3</v>
      </c>
      <c r="B17" s="22">
        <f>_xlfn.BINOM.DIST(A17, $B$4, $B$5, FALSE)</f>
        <v>3.6000000000000025E-3</v>
      </c>
      <c r="C17" s="22">
        <f>_xlfn.BINOM.DIST(A17, $B$4, $B$5, TRUE)</f>
        <v>0.99990000000000001</v>
      </c>
      <c r="D17" s="22">
        <f>C17 - B17</f>
        <v>0.99629999999999996</v>
      </c>
      <c r="E17" s="22">
        <f t="shared" si="0"/>
        <v>9.9999999999988987E-5</v>
      </c>
      <c r="F17" s="22">
        <f t="shared" si="0"/>
        <v>3.7000000000000366E-3</v>
      </c>
      <c r="G17" s="14"/>
    </row>
    <row r="18" spans="1:7" x14ac:dyDescent="0.3">
      <c r="A18" s="17">
        <v>4</v>
      </c>
      <c r="B18" s="22">
        <f>_xlfn.BINOM.DIST(A18, $B$4, $B$5, FALSE)</f>
        <v>1.0000000000000009E-4</v>
      </c>
      <c r="C18" s="22">
        <f>_xlfn.BINOM.DIST(A18, $B$4, $B$5, TRUE)</f>
        <v>1</v>
      </c>
      <c r="D18" s="22">
        <f>C18 - B18</f>
        <v>0.99990000000000001</v>
      </c>
      <c r="E18" s="22">
        <f t="shared" si="0"/>
        <v>0</v>
      </c>
      <c r="F18" s="22">
        <f t="shared" si="0"/>
        <v>9.9999999999988987E-5</v>
      </c>
      <c r="G18" s="14"/>
    </row>
    <row r="21" spans="1:7" x14ac:dyDescent="0.3">
      <c r="G21" s="13" t="s">
        <v>64</v>
      </c>
    </row>
    <row r="23" spans="1:7" x14ac:dyDescent="0.3">
      <c r="B23" s="13" t="s">
        <v>66</v>
      </c>
    </row>
  </sheetData>
  <mergeCells count="2">
    <mergeCell ref="A3:B3"/>
    <mergeCell ref="A7:B7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F25" sqref="F25"/>
    </sheetView>
  </sheetViews>
  <sheetFormatPr defaultRowHeight="14.4" x14ac:dyDescent="0.3"/>
  <cols>
    <col min="1" max="1" width="18.33203125" style="14" customWidth="1"/>
    <col min="2" max="2" width="34.33203125" style="13" customWidth="1"/>
    <col min="3" max="3" width="33.88671875" style="13" customWidth="1"/>
    <col min="4" max="4" width="11.33203125" style="13" customWidth="1"/>
    <col min="5" max="7" width="9.109375" style="13"/>
    <col min="8" max="256" width="9.109375" style="14"/>
    <col min="257" max="257" width="31.6640625" style="14" customWidth="1"/>
    <col min="258" max="512" width="9.109375" style="14"/>
    <col min="513" max="513" width="31.6640625" style="14" customWidth="1"/>
    <col min="514" max="768" width="9.109375" style="14"/>
    <col min="769" max="769" width="31.6640625" style="14" customWidth="1"/>
    <col min="770" max="1024" width="9.109375" style="14"/>
    <col min="1025" max="1025" width="31.6640625" style="14" customWidth="1"/>
    <col min="1026" max="1280" width="9.109375" style="14"/>
    <col min="1281" max="1281" width="31.6640625" style="14" customWidth="1"/>
    <col min="1282" max="1536" width="9.109375" style="14"/>
    <col min="1537" max="1537" width="31.6640625" style="14" customWidth="1"/>
    <col min="1538" max="1792" width="9.109375" style="14"/>
    <col min="1793" max="1793" width="31.6640625" style="14" customWidth="1"/>
    <col min="1794" max="2048" width="9.109375" style="14"/>
    <col min="2049" max="2049" width="31.6640625" style="14" customWidth="1"/>
    <col min="2050" max="2304" width="9.109375" style="14"/>
    <col min="2305" max="2305" width="31.6640625" style="14" customWidth="1"/>
    <col min="2306" max="2560" width="9.109375" style="14"/>
    <col min="2561" max="2561" width="31.6640625" style="14" customWidth="1"/>
    <col min="2562" max="2816" width="9.109375" style="14"/>
    <col min="2817" max="2817" width="31.6640625" style="14" customWidth="1"/>
    <col min="2818" max="3072" width="9.109375" style="14"/>
    <col min="3073" max="3073" width="31.6640625" style="14" customWidth="1"/>
    <col min="3074" max="3328" width="9.109375" style="14"/>
    <col min="3329" max="3329" width="31.6640625" style="14" customWidth="1"/>
    <col min="3330" max="3584" width="9.109375" style="14"/>
    <col min="3585" max="3585" width="31.6640625" style="14" customWidth="1"/>
    <col min="3586" max="3840" width="9.109375" style="14"/>
    <col min="3841" max="3841" width="31.6640625" style="14" customWidth="1"/>
    <col min="3842" max="4096" width="9.109375" style="14"/>
    <col min="4097" max="4097" width="31.6640625" style="14" customWidth="1"/>
    <col min="4098" max="4352" width="9.109375" style="14"/>
    <col min="4353" max="4353" width="31.6640625" style="14" customWidth="1"/>
    <col min="4354" max="4608" width="9.109375" style="14"/>
    <col min="4609" max="4609" width="31.6640625" style="14" customWidth="1"/>
    <col min="4610" max="4864" width="9.109375" style="14"/>
    <col min="4865" max="4865" width="31.6640625" style="14" customWidth="1"/>
    <col min="4866" max="5120" width="9.109375" style="14"/>
    <col min="5121" max="5121" width="31.6640625" style="14" customWidth="1"/>
    <col min="5122" max="5376" width="9.109375" style="14"/>
    <col min="5377" max="5377" width="31.6640625" style="14" customWidth="1"/>
    <col min="5378" max="5632" width="9.109375" style="14"/>
    <col min="5633" max="5633" width="31.6640625" style="14" customWidth="1"/>
    <col min="5634" max="5888" width="9.109375" style="14"/>
    <col min="5889" max="5889" width="31.6640625" style="14" customWidth="1"/>
    <col min="5890" max="6144" width="9.109375" style="14"/>
    <col min="6145" max="6145" width="31.6640625" style="14" customWidth="1"/>
    <col min="6146" max="6400" width="9.109375" style="14"/>
    <col min="6401" max="6401" width="31.6640625" style="14" customWidth="1"/>
    <col min="6402" max="6656" width="9.109375" style="14"/>
    <col min="6657" max="6657" width="31.6640625" style="14" customWidth="1"/>
    <col min="6658" max="6912" width="9.109375" style="14"/>
    <col min="6913" max="6913" width="31.6640625" style="14" customWidth="1"/>
    <col min="6914" max="7168" width="9.109375" style="14"/>
    <col min="7169" max="7169" width="31.6640625" style="14" customWidth="1"/>
    <col min="7170" max="7424" width="9.109375" style="14"/>
    <col min="7425" max="7425" width="31.6640625" style="14" customWidth="1"/>
    <col min="7426" max="7680" width="9.109375" style="14"/>
    <col min="7681" max="7681" width="31.6640625" style="14" customWidth="1"/>
    <col min="7682" max="7936" width="9.109375" style="14"/>
    <col min="7937" max="7937" width="31.6640625" style="14" customWidth="1"/>
    <col min="7938" max="8192" width="9.109375" style="14"/>
    <col min="8193" max="8193" width="31.6640625" style="14" customWidth="1"/>
    <col min="8194" max="8448" width="9.109375" style="14"/>
    <col min="8449" max="8449" width="31.6640625" style="14" customWidth="1"/>
    <col min="8450" max="8704" width="9.109375" style="14"/>
    <col min="8705" max="8705" width="31.6640625" style="14" customWidth="1"/>
    <col min="8706" max="8960" width="9.109375" style="14"/>
    <col min="8961" max="8961" width="31.6640625" style="14" customWidth="1"/>
    <col min="8962" max="9216" width="9.109375" style="14"/>
    <col min="9217" max="9217" width="31.6640625" style="14" customWidth="1"/>
    <col min="9218" max="9472" width="9.109375" style="14"/>
    <col min="9473" max="9473" width="31.6640625" style="14" customWidth="1"/>
    <col min="9474" max="9728" width="9.109375" style="14"/>
    <col min="9729" max="9729" width="31.6640625" style="14" customWidth="1"/>
    <col min="9730" max="9984" width="9.109375" style="14"/>
    <col min="9985" max="9985" width="31.6640625" style="14" customWidth="1"/>
    <col min="9986" max="10240" width="9.109375" style="14"/>
    <col min="10241" max="10241" width="31.6640625" style="14" customWidth="1"/>
    <col min="10242" max="10496" width="9.109375" style="14"/>
    <col min="10497" max="10497" width="31.6640625" style="14" customWidth="1"/>
    <col min="10498" max="10752" width="9.109375" style="14"/>
    <col min="10753" max="10753" width="31.6640625" style="14" customWidth="1"/>
    <col min="10754" max="11008" width="9.109375" style="14"/>
    <col min="11009" max="11009" width="31.6640625" style="14" customWidth="1"/>
    <col min="11010" max="11264" width="9.109375" style="14"/>
    <col min="11265" max="11265" width="31.6640625" style="14" customWidth="1"/>
    <col min="11266" max="11520" width="9.109375" style="14"/>
    <col min="11521" max="11521" width="31.6640625" style="14" customWidth="1"/>
    <col min="11522" max="11776" width="9.109375" style="14"/>
    <col min="11777" max="11777" width="31.6640625" style="14" customWidth="1"/>
    <col min="11778" max="12032" width="9.109375" style="14"/>
    <col min="12033" max="12033" width="31.6640625" style="14" customWidth="1"/>
    <col min="12034" max="12288" width="9.109375" style="14"/>
    <col min="12289" max="12289" width="31.6640625" style="14" customWidth="1"/>
    <col min="12290" max="12544" width="9.109375" style="14"/>
    <col min="12545" max="12545" width="31.6640625" style="14" customWidth="1"/>
    <col min="12546" max="12800" width="9.109375" style="14"/>
    <col min="12801" max="12801" width="31.6640625" style="14" customWidth="1"/>
    <col min="12802" max="13056" width="9.109375" style="14"/>
    <col min="13057" max="13057" width="31.6640625" style="14" customWidth="1"/>
    <col min="13058" max="13312" width="9.109375" style="14"/>
    <col min="13313" max="13313" width="31.6640625" style="14" customWidth="1"/>
    <col min="13314" max="13568" width="9.109375" style="14"/>
    <col min="13569" max="13569" width="31.6640625" style="14" customWidth="1"/>
    <col min="13570" max="13824" width="9.109375" style="14"/>
    <col min="13825" max="13825" width="31.6640625" style="14" customWidth="1"/>
    <col min="13826" max="14080" width="9.109375" style="14"/>
    <col min="14081" max="14081" width="31.6640625" style="14" customWidth="1"/>
    <col min="14082" max="14336" width="9.109375" style="14"/>
    <col min="14337" max="14337" width="31.6640625" style="14" customWidth="1"/>
    <col min="14338" max="14592" width="9.109375" style="14"/>
    <col min="14593" max="14593" width="31.6640625" style="14" customWidth="1"/>
    <col min="14594" max="14848" width="9.109375" style="14"/>
    <col min="14849" max="14849" width="31.6640625" style="14" customWidth="1"/>
    <col min="14850" max="15104" width="9.109375" style="14"/>
    <col min="15105" max="15105" width="31.6640625" style="14" customWidth="1"/>
    <col min="15106" max="15360" width="9.109375" style="14"/>
    <col min="15361" max="15361" width="31.6640625" style="14" customWidth="1"/>
    <col min="15362" max="15616" width="9.109375" style="14"/>
    <col min="15617" max="15617" width="31.6640625" style="14" customWidth="1"/>
    <col min="15618" max="15872" width="9.109375" style="14"/>
    <col min="15873" max="15873" width="31.6640625" style="14" customWidth="1"/>
    <col min="15874" max="16128" width="9.109375" style="14"/>
    <col min="16129" max="16129" width="31.6640625" style="14" customWidth="1"/>
    <col min="16130" max="16384" width="9.109375" style="14"/>
  </cols>
  <sheetData>
    <row r="1" spans="1:7" x14ac:dyDescent="0.3">
      <c r="A1" s="13" t="s">
        <v>9</v>
      </c>
    </row>
    <row r="3" spans="1:7" x14ac:dyDescent="0.3">
      <c r="A3" s="44" t="s">
        <v>0</v>
      </c>
      <c r="B3" s="44"/>
      <c r="D3" s="13" t="s">
        <v>62</v>
      </c>
    </row>
    <row r="4" spans="1:7" x14ac:dyDescent="0.3">
      <c r="A4" s="24" t="s">
        <v>1</v>
      </c>
      <c r="B4" s="24">
        <v>4</v>
      </c>
    </row>
    <row r="5" spans="1:7" x14ac:dyDescent="0.3">
      <c r="A5" s="24" t="s">
        <v>8</v>
      </c>
      <c r="B5" s="24">
        <v>0.1</v>
      </c>
    </row>
    <row r="6" spans="1:7" x14ac:dyDescent="0.3">
      <c r="A6" s="15"/>
      <c r="B6" s="15"/>
    </row>
    <row r="7" spans="1:7" x14ac:dyDescent="0.3">
      <c r="A7" s="43" t="s">
        <v>55</v>
      </c>
      <c r="B7" s="43"/>
    </row>
    <row r="8" spans="1:7" x14ac:dyDescent="0.3">
      <c r="A8" s="23" t="s">
        <v>2</v>
      </c>
      <c r="B8" s="27" t="s">
        <v>14</v>
      </c>
    </row>
    <row r="9" spans="1:7" x14ac:dyDescent="0.3">
      <c r="A9" s="23" t="s">
        <v>3</v>
      </c>
      <c r="B9" s="27" t="s">
        <v>22</v>
      </c>
    </row>
    <row r="10" spans="1:7" x14ac:dyDescent="0.3">
      <c r="A10" s="23" t="s">
        <v>4</v>
      </c>
      <c r="B10" s="27" t="s">
        <v>16</v>
      </c>
    </row>
    <row r="12" spans="1:7" x14ac:dyDescent="0.3">
      <c r="A12" s="16" t="s">
        <v>5</v>
      </c>
      <c r="B12" s="17"/>
    </row>
    <row r="13" spans="1:7" x14ac:dyDescent="0.3">
      <c r="A13" s="21" t="s">
        <v>6</v>
      </c>
      <c r="B13" s="20" t="s">
        <v>7</v>
      </c>
      <c r="C13" s="20" t="s">
        <v>23</v>
      </c>
      <c r="D13" s="20" t="s">
        <v>11</v>
      </c>
      <c r="E13" s="20" t="s">
        <v>12</v>
      </c>
      <c r="F13" s="20" t="s">
        <v>24</v>
      </c>
      <c r="G13" s="14"/>
    </row>
    <row r="14" spans="1:7" x14ac:dyDescent="0.3">
      <c r="A14" s="17">
        <v>0</v>
      </c>
      <c r="B14" s="28" t="s">
        <v>17</v>
      </c>
      <c r="C14" s="28" t="s">
        <v>25</v>
      </c>
      <c r="D14" s="28" t="s">
        <v>26</v>
      </c>
      <c r="E14" s="28" t="s">
        <v>27</v>
      </c>
      <c r="F14" s="28" t="s">
        <v>28</v>
      </c>
      <c r="G14" s="14"/>
    </row>
    <row r="15" spans="1:7" x14ac:dyDescent="0.3">
      <c r="A15" s="17">
        <v>1</v>
      </c>
      <c r="B15" s="28" t="s">
        <v>18</v>
      </c>
      <c r="C15" s="28" t="s">
        <v>29</v>
      </c>
      <c r="D15" s="28" t="s">
        <v>30</v>
      </c>
      <c r="E15" s="28" t="s">
        <v>31</v>
      </c>
      <c r="F15" s="28" t="s">
        <v>32</v>
      </c>
      <c r="G15" s="14"/>
    </row>
    <row r="16" spans="1:7" x14ac:dyDescent="0.3">
      <c r="A16" s="17">
        <v>2</v>
      </c>
      <c r="B16" s="28" t="s">
        <v>19</v>
      </c>
      <c r="C16" s="28" t="s">
        <v>33</v>
      </c>
      <c r="D16" s="28" t="s">
        <v>34</v>
      </c>
      <c r="E16" s="28" t="s">
        <v>35</v>
      </c>
      <c r="F16" s="28" t="s">
        <v>36</v>
      </c>
      <c r="G16" s="14"/>
    </row>
    <row r="17" spans="1:7" x14ac:dyDescent="0.3">
      <c r="A17" s="17">
        <v>3</v>
      </c>
      <c r="B17" s="28" t="s">
        <v>20</v>
      </c>
      <c r="C17" s="28" t="s">
        <v>37</v>
      </c>
      <c r="D17" s="28" t="s">
        <v>38</v>
      </c>
      <c r="E17" s="28" t="s">
        <v>39</v>
      </c>
      <c r="F17" s="28" t="s">
        <v>40</v>
      </c>
      <c r="G17" s="14"/>
    </row>
    <row r="18" spans="1:7" x14ac:dyDescent="0.3">
      <c r="A18" s="17">
        <v>4</v>
      </c>
      <c r="B18" s="28" t="s">
        <v>21</v>
      </c>
      <c r="C18" s="28" t="s">
        <v>41</v>
      </c>
      <c r="D18" s="28" t="s">
        <v>42</v>
      </c>
      <c r="E18" s="28" t="s">
        <v>43</v>
      </c>
      <c r="F18" s="28" t="s">
        <v>44</v>
      </c>
      <c r="G18" s="14"/>
    </row>
  </sheetData>
  <mergeCells count="2">
    <mergeCell ref="A3:B3"/>
    <mergeCell ref="A7:B7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"/>
  <sheetViews>
    <sheetView workbookViewId="0">
      <selection activeCell="F5" sqref="F5"/>
    </sheetView>
  </sheetViews>
  <sheetFormatPr defaultRowHeight="14.4" x14ac:dyDescent="0.3"/>
  <cols>
    <col min="1" max="1" width="31.6640625" style="14" customWidth="1"/>
    <col min="2" max="6" width="8.109375" style="13" customWidth="1"/>
    <col min="7" max="7" width="9.109375" style="13"/>
    <col min="8" max="256" width="9.109375" style="14"/>
    <col min="257" max="257" width="31.6640625" style="14" customWidth="1"/>
    <col min="258" max="512" width="9.109375" style="14"/>
    <col min="513" max="513" width="31.6640625" style="14" customWidth="1"/>
    <col min="514" max="768" width="9.109375" style="14"/>
    <col min="769" max="769" width="31.6640625" style="14" customWidth="1"/>
    <col min="770" max="1024" width="9.109375" style="14"/>
    <col min="1025" max="1025" width="31.6640625" style="14" customWidth="1"/>
    <col min="1026" max="1280" width="9.109375" style="14"/>
    <col min="1281" max="1281" width="31.6640625" style="14" customWidth="1"/>
    <col min="1282" max="1536" width="9.109375" style="14"/>
    <col min="1537" max="1537" width="31.6640625" style="14" customWidth="1"/>
    <col min="1538" max="1792" width="9.109375" style="14"/>
    <col min="1793" max="1793" width="31.6640625" style="14" customWidth="1"/>
    <col min="1794" max="2048" width="9.109375" style="14"/>
    <col min="2049" max="2049" width="31.6640625" style="14" customWidth="1"/>
    <col min="2050" max="2304" width="9.109375" style="14"/>
    <col min="2305" max="2305" width="31.6640625" style="14" customWidth="1"/>
    <col min="2306" max="2560" width="9.109375" style="14"/>
    <col min="2561" max="2561" width="31.6640625" style="14" customWidth="1"/>
    <col min="2562" max="2816" width="9.109375" style="14"/>
    <col min="2817" max="2817" width="31.6640625" style="14" customWidth="1"/>
    <col min="2818" max="3072" width="9.109375" style="14"/>
    <col min="3073" max="3073" width="31.6640625" style="14" customWidth="1"/>
    <col min="3074" max="3328" width="9.109375" style="14"/>
    <col min="3329" max="3329" width="31.6640625" style="14" customWidth="1"/>
    <col min="3330" max="3584" width="9.109375" style="14"/>
    <col min="3585" max="3585" width="31.6640625" style="14" customWidth="1"/>
    <col min="3586" max="3840" width="9.109375" style="14"/>
    <col min="3841" max="3841" width="31.6640625" style="14" customWidth="1"/>
    <col min="3842" max="4096" width="9.109375" style="14"/>
    <col min="4097" max="4097" width="31.6640625" style="14" customWidth="1"/>
    <col min="4098" max="4352" width="9.109375" style="14"/>
    <col min="4353" max="4353" width="31.6640625" style="14" customWidth="1"/>
    <col min="4354" max="4608" width="9.109375" style="14"/>
    <col min="4609" max="4609" width="31.6640625" style="14" customWidth="1"/>
    <col min="4610" max="4864" width="9.109375" style="14"/>
    <col min="4865" max="4865" width="31.6640625" style="14" customWidth="1"/>
    <col min="4866" max="5120" width="9.109375" style="14"/>
    <col min="5121" max="5121" width="31.6640625" style="14" customWidth="1"/>
    <col min="5122" max="5376" width="9.109375" style="14"/>
    <col min="5377" max="5377" width="31.6640625" style="14" customWidth="1"/>
    <col min="5378" max="5632" width="9.109375" style="14"/>
    <col min="5633" max="5633" width="31.6640625" style="14" customWidth="1"/>
    <col min="5634" max="5888" width="9.109375" style="14"/>
    <col min="5889" max="5889" width="31.6640625" style="14" customWidth="1"/>
    <col min="5890" max="6144" width="9.109375" style="14"/>
    <col min="6145" max="6145" width="31.6640625" style="14" customWidth="1"/>
    <col min="6146" max="6400" width="9.109375" style="14"/>
    <col min="6401" max="6401" width="31.6640625" style="14" customWidth="1"/>
    <col min="6402" max="6656" width="9.109375" style="14"/>
    <col min="6657" max="6657" width="31.6640625" style="14" customWidth="1"/>
    <col min="6658" max="6912" width="9.109375" style="14"/>
    <col min="6913" max="6913" width="31.6640625" style="14" customWidth="1"/>
    <col min="6914" max="7168" width="9.109375" style="14"/>
    <col min="7169" max="7169" width="31.6640625" style="14" customWidth="1"/>
    <col min="7170" max="7424" width="9.109375" style="14"/>
    <col min="7425" max="7425" width="31.6640625" style="14" customWidth="1"/>
    <col min="7426" max="7680" width="9.109375" style="14"/>
    <col min="7681" max="7681" width="31.6640625" style="14" customWidth="1"/>
    <col min="7682" max="7936" width="9.109375" style="14"/>
    <col min="7937" max="7937" width="31.6640625" style="14" customWidth="1"/>
    <col min="7938" max="8192" width="9.109375" style="14"/>
    <col min="8193" max="8193" width="31.6640625" style="14" customWidth="1"/>
    <col min="8194" max="8448" width="9.109375" style="14"/>
    <col min="8449" max="8449" width="31.6640625" style="14" customWidth="1"/>
    <col min="8450" max="8704" width="9.109375" style="14"/>
    <col min="8705" max="8705" width="31.6640625" style="14" customWidth="1"/>
    <col min="8706" max="8960" width="9.109375" style="14"/>
    <col min="8961" max="8961" width="31.6640625" style="14" customWidth="1"/>
    <col min="8962" max="9216" width="9.109375" style="14"/>
    <col min="9217" max="9217" width="31.6640625" style="14" customWidth="1"/>
    <col min="9218" max="9472" width="9.109375" style="14"/>
    <col min="9473" max="9473" width="31.6640625" style="14" customWidth="1"/>
    <col min="9474" max="9728" width="9.109375" style="14"/>
    <col min="9729" max="9729" width="31.6640625" style="14" customWidth="1"/>
    <col min="9730" max="9984" width="9.109375" style="14"/>
    <col min="9985" max="9985" width="31.6640625" style="14" customWidth="1"/>
    <col min="9986" max="10240" width="9.109375" style="14"/>
    <col min="10241" max="10241" width="31.6640625" style="14" customWidth="1"/>
    <col min="10242" max="10496" width="9.109375" style="14"/>
    <col min="10497" max="10497" width="31.6640625" style="14" customWidth="1"/>
    <col min="10498" max="10752" width="9.109375" style="14"/>
    <col min="10753" max="10753" width="31.6640625" style="14" customWidth="1"/>
    <col min="10754" max="11008" width="9.109375" style="14"/>
    <col min="11009" max="11009" width="31.6640625" style="14" customWidth="1"/>
    <col min="11010" max="11264" width="9.109375" style="14"/>
    <col min="11265" max="11265" width="31.6640625" style="14" customWidth="1"/>
    <col min="11266" max="11520" width="9.109375" style="14"/>
    <col min="11521" max="11521" width="31.6640625" style="14" customWidth="1"/>
    <col min="11522" max="11776" width="9.109375" style="14"/>
    <col min="11777" max="11777" width="31.6640625" style="14" customWidth="1"/>
    <col min="11778" max="12032" width="9.109375" style="14"/>
    <col min="12033" max="12033" width="31.6640625" style="14" customWidth="1"/>
    <col min="12034" max="12288" width="9.109375" style="14"/>
    <col min="12289" max="12289" width="31.6640625" style="14" customWidth="1"/>
    <col min="12290" max="12544" width="9.109375" style="14"/>
    <col min="12545" max="12545" width="31.6640625" style="14" customWidth="1"/>
    <col min="12546" max="12800" width="9.109375" style="14"/>
    <col min="12801" max="12801" width="31.6640625" style="14" customWidth="1"/>
    <col min="12802" max="13056" width="9.109375" style="14"/>
    <col min="13057" max="13057" width="31.6640625" style="14" customWidth="1"/>
    <col min="13058" max="13312" width="9.109375" style="14"/>
    <col min="13313" max="13313" width="31.6640625" style="14" customWidth="1"/>
    <col min="13314" max="13568" width="9.109375" style="14"/>
    <col min="13569" max="13569" width="31.6640625" style="14" customWidth="1"/>
    <col min="13570" max="13824" width="9.109375" style="14"/>
    <col min="13825" max="13825" width="31.6640625" style="14" customWidth="1"/>
    <col min="13826" max="14080" width="9.109375" style="14"/>
    <col min="14081" max="14081" width="31.6640625" style="14" customWidth="1"/>
    <col min="14082" max="14336" width="9.109375" style="14"/>
    <col min="14337" max="14337" width="31.6640625" style="14" customWidth="1"/>
    <col min="14338" max="14592" width="9.109375" style="14"/>
    <col min="14593" max="14593" width="31.6640625" style="14" customWidth="1"/>
    <col min="14594" max="14848" width="9.109375" style="14"/>
    <col min="14849" max="14849" width="31.6640625" style="14" customWidth="1"/>
    <col min="14850" max="15104" width="9.109375" style="14"/>
    <col min="15105" max="15105" width="31.6640625" style="14" customWidth="1"/>
    <col min="15106" max="15360" width="9.109375" style="14"/>
    <col min="15361" max="15361" width="31.6640625" style="14" customWidth="1"/>
    <col min="15362" max="15616" width="9.109375" style="14"/>
    <col min="15617" max="15617" width="31.6640625" style="14" customWidth="1"/>
    <col min="15618" max="15872" width="9.109375" style="14"/>
    <col min="15873" max="15873" width="31.6640625" style="14" customWidth="1"/>
    <col min="15874" max="16128" width="9.109375" style="14"/>
    <col min="16129" max="16129" width="31.6640625" style="14" customWidth="1"/>
    <col min="16130" max="16384" width="9.109375" style="14"/>
  </cols>
  <sheetData>
    <row r="1" spans="1:7" x14ac:dyDescent="0.3">
      <c r="A1" s="13" t="s">
        <v>9</v>
      </c>
    </row>
    <row r="3" spans="1:7" x14ac:dyDescent="0.3">
      <c r="A3" s="44" t="s">
        <v>0</v>
      </c>
      <c r="B3" s="44"/>
      <c r="E3" s="13" t="s">
        <v>60</v>
      </c>
    </row>
    <row r="4" spans="1:7" x14ac:dyDescent="0.3">
      <c r="A4" s="24" t="s">
        <v>1</v>
      </c>
      <c r="B4" s="24">
        <v>4</v>
      </c>
      <c r="F4" s="13" t="s">
        <v>61</v>
      </c>
    </row>
    <row r="5" spans="1:7" x14ac:dyDescent="0.3">
      <c r="A5" s="24" t="s">
        <v>8</v>
      </c>
      <c r="B5" s="24">
        <v>0.1</v>
      </c>
    </row>
    <row r="6" spans="1:7" x14ac:dyDescent="0.3">
      <c r="A6" s="15"/>
      <c r="B6" s="15"/>
    </row>
    <row r="7" spans="1:7" x14ac:dyDescent="0.3">
      <c r="A7" s="43" t="s">
        <v>55</v>
      </c>
      <c r="B7" s="43"/>
    </row>
    <row r="8" spans="1:7" x14ac:dyDescent="0.3">
      <c r="A8" s="23" t="s">
        <v>2</v>
      </c>
      <c r="B8" s="23">
        <f>B4 * B5</f>
        <v>0.4</v>
      </c>
    </row>
    <row r="9" spans="1:7" x14ac:dyDescent="0.3">
      <c r="A9" s="23" t="s">
        <v>3</v>
      </c>
      <c r="B9" s="23">
        <f>B8 * (1 - B5)</f>
        <v>0.36000000000000004</v>
      </c>
    </row>
    <row r="10" spans="1:7" x14ac:dyDescent="0.3">
      <c r="A10" s="23" t="s">
        <v>4</v>
      </c>
      <c r="B10" s="23">
        <f>SQRT(B9)</f>
        <v>0.60000000000000009</v>
      </c>
    </row>
    <row r="12" spans="1:7" x14ac:dyDescent="0.3">
      <c r="A12" s="16" t="s">
        <v>5</v>
      </c>
      <c r="B12" s="17"/>
    </row>
    <row r="13" spans="1:7" x14ac:dyDescent="0.3">
      <c r="A13" s="21" t="s">
        <v>6</v>
      </c>
      <c r="B13" s="20" t="s">
        <v>7</v>
      </c>
      <c r="C13" s="20" t="s">
        <v>10</v>
      </c>
      <c r="D13" s="20" t="s">
        <v>11</v>
      </c>
      <c r="E13" s="20" t="s">
        <v>12</v>
      </c>
      <c r="F13" s="20" t="s">
        <v>13</v>
      </c>
      <c r="G13" s="14"/>
    </row>
    <row r="14" spans="1:7" x14ac:dyDescent="0.3">
      <c r="A14" s="17">
        <v>0</v>
      </c>
      <c r="B14" s="22">
        <f>BINOMDIST(A14, $B$4, $B$5, FALSE)</f>
        <v>0.65610000000000002</v>
      </c>
      <c r="C14" s="22">
        <f>BINOMDIST(A14, $B$4, $B$5, TRUE)</f>
        <v>0.65610000000000002</v>
      </c>
      <c r="D14" s="22">
        <f>C14 - B14</f>
        <v>0</v>
      </c>
      <c r="E14" s="22">
        <f t="shared" ref="E14:F18" si="0">1 - C14</f>
        <v>0.34389999999999998</v>
      </c>
      <c r="F14" s="22">
        <f t="shared" si="0"/>
        <v>1</v>
      </c>
      <c r="G14" s="14"/>
    </row>
    <row r="15" spans="1:7" x14ac:dyDescent="0.3">
      <c r="A15" s="17">
        <v>1</v>
      </c>
      <c r="B15" s="22">
        <f>BINOMDIST(A15, $B$4, $B$5, FALSE)</f>
        <v>0.29159999999999991</v>
      </c>
      <c r="C15" s="22">
        <f>BINOMDIST(A15, $B$4, $B$5, TRUE)</f>
        <v>0.94769999999999999</v>
      </c>
      <c r="D15" s="22">
        <f>C15 - B15</f>
        <v>0.65610000000000013</v>
      </c>
      <c r="E15" s="22">
        <f t="shared" si="0"/>
        <v>5.2300000000000013E-2</v>
      </c>
      <c r="F15" s="22">
        <f t="shared" si="0"/>
        <v>0.34389999999999987</v>
      </c>
      <c r="G15" s="14"/>
    </row>
    <row r="16" spans="1:7" x14ac:dyDescent="0.3">
      <c r="A16" s="17">
        <v>2</v>
      </c>
      <c r="B16" s="22">
        <f>BINOMDIST(A16, $B$4, $B$5, FALSE)</f>
        <v>4.8600000000000011E-2</v>
      </c>
      <c r="C16" s="22">
        <f>BINOMDIST(A16, $B$4, $B$5, TRUE)</f>
        <v>0.99629999999999996</v>
      </c>
      <c r="D16" s="22">
        <f>C16 - B16</f>
        <v>0.94769999999999999</v>
      </c>
      <c r="E16" s="22">
        <f t="shared" si="0"/>
        <v>3.7000000000000366E-3</v>
      </c>
      <c r="F16" s="22">
        <f t="shared" si="0"/>
        <v>5.2300000000000013E-2</v>
      </c>
      <c r="G16" s="14"/>
    </row>
    <row r="17" spans="1:7" x14ac:dyDescent="0.3">
      <c r="A17" s="17">
        <v>3</v>
      </c>
      <c r="B17" s="22">
        <f>BINOMDIST(A17, $B$4, $B$5, FALSE)</f>
        <v>3.6000000000000025E-3</v>
      </c>
      <c r="C17" s="22">
        <f>BINOMDIST(A17, $B$4, $B$5, TRUE)</f>
        <v>0.99990000000000001</v>
      </c>
      <c r="D17" s="22">
        <f>C17 - B17</f>
        <v>0.99629999999999996</v>
      </c>
      <c r="E17" s="22">
        <f t="shared" si="0"/>
        <v>9.9999999999988987E-5</v>
      </c>
      <c r="F17" s="22">
        <f t="shared" si="0"/>
        <v>3.7000000000000366E-3</v>
      </c>
      <c r="G17" s="14"/>
    </row>
    <row r="18" spans="1:7" x14ac:dyDescent="0.3">
      <c r="A18" s="17">
        <v>4</v>
      </c>
      <c r="B18" s="22">
        <f>BINOMDIST(A18, $B$4, $B$5, FALSE)</f>
        <v>1.0000000000000009E-4</v>
      </c>
      <c r="C18" s="22">
        <f>BINOMDIST(A18, $B$4, $B$5, TRUE)</f>
        <v>1</v>
      </c>
      <c r="D18" s="22">
        <f>C18 - B18</f>
        <v>0.99990000000000001</v>
      </c>
      <c r="E18" s="22">
        <f t="shared" si="0"/>
        <v>0</v>
      </c>
      <c r="F18" s="22">
        <f t="shared" si="0"/>
        <v>9.9999999999988987E-5</v>
      </c>
      <c r="G18" s="14"/>
    </row>
  </sheetData>
  <mergeCells count="2">
    <mergeCell ref="A3:B3"/>
    <mergeCell ref="A7:B7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2"/>
  <dimension ref="A1:G18"/>
  <sheetViews>
    <sheetView workbookViewId="0">
      <selection activeCell="D5" sqref="D5"/>
    </sheetView>
  </sheetViews>
  <sheetFormatPr defaultRowHeight="14.4" x14ac:dyDescent="0.3"/>
  <cols>
    <col min="1" max="1" width="31.6640625" style="14" customWidth="1"/>
    <col min="2" max="2" width="34" style="13" customWidth="1"/>
    <col min="3" max="3" width="33.33203125" style="13" customWidth="1"/>
    <col min="4" max="4" width="12" style="13" customWidth="1"/>
    <col min="5" max="7" width="9.109375" style="13"/>
    <col min="8" max="256" width="9.109375" style="14"/>
    <col min="257" max="257" width="31.6640625" style="14" customWidth="1"/>
    <col min="258" max="512" width="9.109375" style="14"/>
    <col min="513" max="513" width="31.6640625" style="14" customWidth="1"/>
    <col min="514" max="768" width="9.109375" style="14"/>
    <col min="769" max="769" width="31.6640625" style="14" customWidth="1"/>
    <col min="770" max="1024" width="9.109375" style="14"/>
    <col min="1025" max="1025" width="31.6640625" style="14" customWidth="1"/>
    <col min="1026" max="1280" width="9.109375" style="14"/>
    <col min="1281" max="1281" width="31.6640625" style="14" customWidth="1"/>
    <col min="1282" max="1536" width="9.109375" style="14"/>
    <col min="1537" max="1537" width="31.6640625" style="14" customWidth="1"/>
    <col min="1538" max="1792" width="9.109375" style="14"/>
    <col min="1793" max="1793" width="31.6640625" style="14" customWidth="1"/>
    <col min="1794" max="2048" width="9.109375" style="14"/>
    <col min="2049" max="2049" width="31.6640625" style="14" customWidth="1"/>
    <col min="2050" max="2304" width="9.109375" style="14"/>
    <col min="2305" max="2305" width="31.6640625" style="14" customWidth="1"/>
    <col min="2306" max="2560" width="9.109375" style="14"/>
    <col min="2561" max="2561" width="31.6640625" style="14" customWidth="1"/>
    <col min="2562" max="2816" width="9.109375" style="14"/>
    <col min="2817" max="2817" width="31.6640625" style="14" customWidth="1"/>
    <col min="2818" max="3072" width="9.109375" style="14"/>
    <col min="3073" max="3073" width="31.6640625" style="14" customWidth="1"/>
    <col min="3074" max="3328" width="9.109375" style="14"/>
    <col min="3329" max="3329" width="31.6640625" style="14" customWidth="1"/>
    <col min="3330" max="3584" width="9.109375" style="14"/>
    <col min="3585" max="3585" width="31.6640625" style="14" customWidth="1"/>
    <col min="3586" max="3840" width="9.109375" style="14"/>
    <col min="3841" max="3841" width="31.6640625" style="14" customWidth="1"/>
    <col min="3842" max="4096" width="9.109375" style="14"/>
    <col min="4097" max="4097" width="31.6640625" style="14" customWidth="1"/>
    <col min="4098" max="4352" width="9.109375" style="14"/>
    <col min="4353" max="4353" width="31.6640625" style="14" customWidth="1"/>
    <col min="4354" max="4608" width="9.109375" style="14"/>
    <col min="4609" max="4609" width="31.6640625" style="14" customWidth="1"/>
    <col min="4610" max="4864" width="9.109375" style="14"/>
    <col min="4865" max="4865" width="31.6640625" style="14" customWidth="1"/>
    <col min="4866" max="5120" width="9.109375" style="14"/>
    <col min="5121" max="5121" width="31.6640625" style="14" customWidth="1"/>
    <col min="5122" max="5376" width="9.109375" style="14"/>
    <col min="5377" max="5377" width="31.6640625" style="14" customWidth="1"/>
    <col min="5378" max="5632" width="9.109375" style="14"/>
    <col min="5633" max="5633" width="31.6640625" style="14" customWidth="1"/>
    <col min="5634" max="5888" width="9.109375" style="14"/>
    <col min="5889" max="5889" width="31.6640625" style="14" customWidth="1"/>
    <col min="5890" max="6144" width="9.109375" style="14"/>
    <col min="6145" max="6145" width="31.6640625" style="14" customWidth="1"/>
    <col min="6146" max="6400" width="9.109375" style="14"/>
    <col min="6401" max="6401" width="31.6640625" style="14" customWidth="1"/>
    <col min="6402" max="6656" width="9.109375" style="14"/>
    <col min="6657" max="6657" width="31.6640625" style="14" customWidth="1"/>
    <col min="6658" max="6912" width="9.109375" style="14"/>
    <col min="6913" max="6913" width="31.6640625" style="14" customWidth="1"/>
    <col min="6914" max="7168" width="9.109375" style="14"/>
    <col min="7169" max="7169" width="31.6640625" style="14" customWidth="1"/>
    <col min="7170" max="7424" width="9.109375" style="14"/>
    <col min="7425" max="7425" width="31.6640625" style="14" customWidth="1"/>
    <col min="7426" max="7680" width="9.109375" style="14"/>
    <col min="7681" max="7681" width="31.6640625" style="14" customWidth="1"/>
    <col min="7682" max="7936" width="9.109375" style="14"/>
    <col min="7937" max="7937" width="31.6640625" style="14" customWidth="1"/>
    <col min="7938" max="8192" width="9.109375" style="14"/>
    <col min="8193" max="8193" width="31.6640625" style="14" customWidth="1"/>
    <col min="8194" max="8448" width="9.109375" style="14"/>
    <col min="8449" max="8449" width="31.6640625" style="14" customWidth="1"/>
    <col min="8450" max="8704" width="9.109375" style="14"/>
    <col min="8705" max="8705" width="31.6640625" style="14" customWidth="1"/>
    <col min="8706" max="8960" width="9.109375" style="14"/>
    <col min="8961" max="8961" width="31.6640625" style="14" customWidth="1"/>
    <col min="8962" max="9216" width="9.109375" style="14"/>
    <col min="9217" max="9217" width="31.6640625" style="14" customWidth="1"/>
    <col min="9218" max="9472" width="9.109375" style="14"/>
    <col min="9473" max="9473" width="31.6640625" style="14" customWidth="1"/>
    <col min="9474" max="9728" width="9.109375" style="14"/>
    <col min="9729" max="9729" width="31.6640625" style="14" customWidth="1"/>
    <col min="9730" max="9984" width="9.109375" style="14"/>
    <col min="9985" max="9985" width="31.6640625" style="14" customWidth="1"/>
    <col min="9986" max="10240" width="9.109375" style="14"/>
    <col min="10241" max="10241" width="31.6640625" style="14" customWidth="1"/>
    <col min="10242" max="10496" width="9.109375" style="14"/>
    <col min="10497" max="10497" width="31.6640625" style="14" customWidth="1"/>
    <col min="10498" max="10752" width="9.109375" style="14"/>
    <col min="10753" max="10753" width="31.6640625" style="14" customWidth="1"/>
    <col min="10754" max="11008" width="9.109375" style="14"/>
    <col min="11009" max="11009" width="31.6640625" style="14" customWidth="1"/>
    <col min="11010" max="11264" width="9.109375" style="14"/>
    <col min="11265" max="11265" width="31.6640625" style="14" customWidth="1"/>
    <col min="11266" max="11520" width="9.109375" style="14"/>
    <col min="11521" max="11521" width="31.6640625" style="14" customWidth="1"/>
    <col min="11522" max="11776" width="9.109375" style="14"/>
    <col min="11777" max="11777" width="31.6640625" style="14" customWidth="1"/>
    <col min="11778" max="12032" width="9.109375" style="14"/>
    <col min="12033" max="12033" width="31.6640625" style="14" customWidth="1"/>
    <col min="12034" max="12288" width="9.109375" style="14"/>
    <col min="12289" max="12289" width="31.6640625" style="14" customWidth="1"/>
    <col min="12290" max="12544" width="9.109375" style="14"/>
    <col min="12545" max="12545" width="31.6640625" style="14" customWidth="1"/>
    <col min="12546" max="12800" width="9.109375" style="14"/>
    <col min="12801" max="12801" width="31.6640625" style="14" customWidth="1"/>
    <col min="12802" max="13056" width="9.109375" style="14"/>
    <col min="13057" max="13057" width="31.6640625" style="14" customWidth="1"/>
    <col min="13058" max="13312" width="9.109375" style="14"/>
    <col min="13313" max="13313" width="31.6640625" style="14" customWidth="1"/>
    <col min="13314" max="13568" width="9.109375" style="14"/>
    <col min="13569" max="13569" width="31.6640625" style="14" customWidth="1"/>
    <col min="13570" max="13824" width="9.109375" style="14"/>
    <col min="13825" max="13825" width="31.6640625" style="14" customWidth="1"/>
    <col min="13826" max="14080" width="9.109375" style="14"/>
    <col min="14081" max="14081" width="31.6640625" style="14" customWidth="1"/>
    <col min="14082" max="14336" width="9.109375" style="14"/>
    <col min="14337" max="14337" width="31.6640625" style="14" customWidth="1"/>
    <col min="14338" max="14592" width="9.109375" style="14"/>
    <col min="14593" max="14593" width="31.6640625" style="14" customWidth="1"/>
    <col min="14594" max="14848" width="9.109375" style="14"/>
    <col min="14849" max="14849" width="31.6640625" style="14" customWidth="1"/>
    <col min="14850" max="15104" width="9.109375" style="14"/>
    <col min="15105" max="15105" width="31.6640625" style="14" customWidth="1"/>
    <col min="15106" max="15360" width="9.109375" style="14"/>
    <col min="15361" max="15361" width="31.6640625" style="14" customWidth="1"/>
    <col min="15362" max="15616" width="9.109375" style="14"/>
    <col min="15617" max="15617" width="31.6640625" style="14" customWidth="1"/>
    <col min="15618" max="15872" width="9.109375" style="14"/>
    <col min="15873" max="15873" width="31.6640625" style="14" customWidth="1"/>
    <col min="15874" max="16128" width="9.109375" style="14"/>
    <col min="16129" max="16129" width="31.6640625" style="14" customWidth="1"/>
    <col min="16130" max="16384" width="9.109375" style="14"/>
  </cols>
  <sheetData>
    <row r="1" spans="1:7" x14ac:dyDescent="0.3">
      <c r="A1" s="13" t="s">
        <v>9</v>
      </c>
    </row>
    <row r="3" spans="1:7" x14ac:dyDescent="0.3">
      <c r="A3" s="44" t="s">
        <v>0</v>
      </c>
      <c r="B3" s="44"/>
    </row>
    <row r="4" spans="1:7" x14ac:dyDescent="0.3">
      <c r="A4" s="24" t="s">
        <v>1</v>
      </c>
      <c r="B4" s="24">
        <v>4</v>
      </c>
      <c r="D4" s="13" t="s">
        <v>68</v>
      </c>
    </row>
    <row r="5" spans="1:7" x14ac:dyDescent="0.3">
      <c r="A5" s="24" t="s">
        <v>8</v>
      </c>
      <c r="B5" s="24">
        <v>0.1</v>
      </c>
    </row>
    <row r="6" spans="1:7" x14ac:dyDescent="0.3">
      <c r="A6" s="15"/>
      <c r="B6" s="15"/>
    </row>
    <row r="7" spans="1:7" x14ac:dyDescent="0.3">
      <c r="A7" s="43" t="s">
        <v>55</v>
      </c>
      <c r="B7" s="43"/>
    </row>
    <row r="8" spans="1:7" x14ac:dyDescent="0.3">
      <c r="A8" s="23" t="s">
        <v>2</v>
      </c>
      <c r="B8" s="27" t="s">
        <v>14</v>
      </c>
    </row>
    <row r="9" spans="1:7" x14ac:dyDescent="0.3">
      <c r="A9" s="23" t="s">
        <v>3</v>
      </c>
      <c r="B9" s="27" t="s">
        <v>15</v>
      </c>
    </row>
    <row r="10" spans="1:7" x14ac:dyDescent="0.3">
      <c r="A10" s="23" t="s">
        <v>4</v>
      </c>
      <c r="B10" s="27" t="s">
        <v>16</v>
      </c>
    </row>
    <row r="12" spans="1:7" x14ac:dyDescent="0.3">
      <c r="A12" s="16" t="s">
        <v>5</v>
      </c>
      <c r="B12" s="17"/>
    </row>
    <row r="13" spans="1:7" x14ac:dyDescent="0.3">
      <c r="A13" s="21" t="s">
        <v>6</v>
      </c>
      <c r="B13" s="20" t="s">
        <v>7</v>
      </c>
      <c r="C13" s="20" t="s">
        <v>23</v>
      </c>
      <c r="D13" s="20" t="s">
        <v>11</v>
      </c>
      <c r="E13" s="20" t="s">
        <v>12</v>
      </c>
      <c r="F13" s="20" t="s">
        <v>24</v>
      </c>
      <c r="G13" s="14"/>
    </row>
    <row r="14" spans="1:7" x14ac:dyDescent="0.3">
      <c r="A14" s="17">
        <v>0</v>
      </c>
      <c r="B14" s="28" t="s">
        <v>45</v>
      </c>
      <c r="C14" s="28" t="s">
        <v>46</v>
      </c>
      <c r="D14" s="28" t="s">
        <v>26</v>
      </c>
      <c r="E14" s="28" t="s">
        <v>27</v>
      </c>
      <c r="F14" s="28" t="s">
        <v>28</v>
      </c>
      <c r="G14" s="14"/>
    </row>
    <row r="15" spans="1:7" x14ac:dyDescent="0.3">
      <c r="A15" s="17">
        <v>1</v>
      </c>
      <c r="B15" s="28" t="s">
        <v>47</v>
      </c>
      <c r="C15" s="28" t="s">
        <v>48</v>
      </c>
      <c r="D15" s="28" t="s">
        <v>30</v>
      </c>
      <c r="E15" s="28" t="s">
        <v>31</v>
      </c>
      <c r="F15" s="28" t="s">
        <v>32</v>
      </c>
      <c r="G15" s="14"/>
    </row>
    <row r="16" spans="1:7" x14ac:dyDescent="0.3">
      <c r="A16" s="17">
        <v>2</v>
      </c>
      <c r="B16" s="28" t="s">
        <v>49</v>
      </c>
      <c r="C16" s="28" t="s">
        <v>50</v>
      </c>
      <c r="D16" s="28" t="s">
        <v>34</v>
      </c>
      <c r="E16" s="28" t="s">
        <v>35</v>
      </c>
      <c r="F16" s="28" t="s">
        <v>36</v>
      </c>
      <c r="G16" s="14"/>
    </row>
    <row r="17" spans="1:7" x14ac:dyDescent="0.3">
      <c r="A17" s="17">
        <v>3</v>
      </c>
      <c r="B17" s="28" t="s">
        <v>51</v>
      </c>
      <c r="C17" s="28" t="s">
        <v>52</v>
      </c>
      <c r="D17" s="28" t="s">
        <v>38</v>
      </c>
      <c r="E17" s="28" t="s">
        <v>39</v>
      </c>
      <c r="F17" s="28" t="s">
        <v>40</v>
      </c>
      <c r="G17" s="14"/>
    </row>
    <row r="18" spans="1:7" x14ac:dyDescent="0.3">
      <c r="A18" s="17">
        <v>4</v>
      </c>
      <c r="B18" s="28" t="s">
        <v>53</v>
      </c>
      <c r="C18" s="28" t="s">
        <v>54</v>
      </c>
      <c r="D18" s="28" t="s">
        <v>42</v>
      </c>
      <c r="E18" s="28" t="s">
        <v>43</v>
      </c>
      <c r="F18" s="28" t="s">
        <v>44</v>
      </c>
      <c r="G18" s="14"/>
    </row>
  </sheetData>
  <mergeCells count="2">
    <mergeCell ref="A3:B3"/>
    <mergeCell ref="A7:B7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Binomial 5.2</vt:lpstr>
      <vt:lpstr>COMPUTE_FORMULAS</vt:lpstr>
      <vt:lpstr>CUMULATIVE</vt:lpstr>
      <vt:lpstr>CUMULATIVE_FORMULAS</vt:lpstr>
      <vt:lpstr>CUMULATIVE_OLDER</vt:lpstr>
      <vt:lpstr>CUMULATIVE_OLDER_FORMULAS</vt:lpstr>
      <vt:lpstr>Histogram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2015-12-15T13:20:15Z</dcterms:created>
  <dcterms:modified xsi:type="dcterms:W3CDTF">2021-11-04T15:17:37Z</dcterms:modified>
</cp:coreProperties>
</file>