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ome.org.aalto.fi\stepanr1\data\Desktop\"/>
    </mc:Choice>
  </mc:AlternateContent>
  <xr:revisionPtr revIDLastSave="0" documentId="13_ncr:1_{95BA145B-F595-40A3-B2DD-53225B0D8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city">Sheet1!#REF!</definedName>
    <definedName name="D">Sheet1!$C$65:$D$72</definedName>
    <definedName name="return">Sheet1!#REF!</definedName>
    <definedName name="type">Sheet1!#REF!</definedName>
  </definedName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7" i="1"/>
  <c r="D62" i="1"/>
  <c r="E9" i="1"/>
  <c r="F9" i="1" s="1"/>
  <c r="E15" i="1"/>
  <c r="F15" i="1" s="1"/>
  <c r="E21" i="1"/>
  <c r="F21" i="1" s="1"/>
  <c r="E27" i="1"/>
  <c r="F27" i="1" s="1"/>
  <c r="E33" i="1"/>
  <c r="F33" i="1" s="1"/>
  <c r="E39" i="1"/>
  <c r="F39" i="1" s="1"/>
  <c r="E45" i="1"/>
  <c r="F45" i="1" s="1"/>
  <c r="E51" i="1"/>
  <c r="F51" i="1" s="1"/>
  <c r="E7" i="1"/>
  <c r="F7" i="1" s="1"/>
  <c r="E58" i="1"/>
  <c r="D61" i="1"/>
  <c r="D60" i="1"/>
  <c r="D59" i="1"/>
  <c r="D58" i="1"/>
  <c r="E11" i="1" s="1"/>
  <c r="F11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E52" i="1" l="1"/>
  <c r="F52" i="1" s="1"/>
  <c r="E46" i="1"/>
  <c r="F46" i="1" s="1"/>
  <c r="E40" i="1"/>
  <c r="F40" i="1" s="1"/>
  <c r="E34" i="1"/>
  <c r="F34" i="1" s="1"/>
  <c r="E28" i="1"/>
  <c r="F28" i="1" s="1"/>
  <c r="E22" i="1"/>
  <c r="F22" i="1" s="1"/>
  <c r="E16" i="1"/>
  <c r="F16" i="1" s="1"/>
  <c r="E10" i="1"/>
  <c r="F10" i="1" s="1"/>
  <c r="E56" i="1"/>
  <c r="F56" i="1" s="1"/>
  <c r="E50" i="1"/>
  <c r="F50" i="1" s="1"/>
  <c r="E44" i="1"/>
  <c r="F44" i="1" s="1"/>
  <c r="E38" i="1"/>
  <c r="F38" i="1" s="1"/>
  <c r="E32" i="1"/>
  <c r="F32" i="1" s="1"/>
  <c r="E26" i="1"/>
  <c r="F26" i="1" s="1"/>
  <c r="E20" i="1"/>
  <c r="F20" i="1" s="1"/>
  <c r="E14" i="1"/>
  <c r="F14" i="1" s="1"/>
  <c r="E8" i="1"/>
  <c r="F8" i="1" s="1"/>
  <c r="E55" i="1"/>
  <c r="F55" i="1" s="1"/>
  <c r="E49" i="1"/>
  <c r="F49" i="1" s="1"/>
  <c r="E43" i="1"/>
  <c r="F43" i="1" s="1"/>
  <c r="E37" i="1"/>
  <c r="F37" i="1" s="1"/>
  <c r="E31" i="1"/>
  <c r="F31" i="1" s="1"/>
  <c r="E25" i="1"/>
  <c r="F25" i="1" s="1"/>
  <c r="E19" i="1"/>
  <c r="F19" i="1" s="1"/>
  <c r="E61" i="1" s="1"/>
  <c r="E62" i="1" s="1"/>
  <c r="E13" i="1"/>
  <c r="F13" i="1" s="1"/>
  <c r="E54" i="1"/>
  <c r="F54" i="1" s="1"/>
  <c r="E48" i="1"/>
  <c r="F48" i="1" s="1"/>
  <c r="E42" i="1"/>
  <c r="F42" i="1" s="1"/>
  <c r="E36" i="1"/>
  <c r="F36" i="1" s="1"/>
  <c r="E30" i="1"/>
  <c r="F30" i="1" s="1"/>
  <c r="E24" i="1"/>
  <c r="F24" i="1" s="1"/>
  <c r="E18" i="1"/>
  <c r="F18" i="1" s="1"/>
  <c r="E12" i="1"/>
  <c r="F12" i="1" s="1"/>
  <c r="E53" i="1"/>
  <c r="F53" i="1" s="1"/>
  <c r="E47" i="1"/>
  <c r="F47" i="1" s="1"/>
  <c r="E41" i="1"/>
  <c r="F41" i="1" s="1"/>
  <c r="E35" i="1"/>
  <c r="F35" i="1" s="1"/>
  <c r="E29" i="1"/>
  <c r="F29" i="1" s="1"/>
  <c r="E23" i="1"/>
  <c r="F23" i="1" s="1"/>
  <c r="E17" i="1"/>
  <c r="F17" i="1" s="1"/>
</calcChain>
</file>

<file path=xl/sharedStrings.xml><?xml version="1.0" encoding="utf-8"?>
<sst xmlns="http://schemas.openxmlformats.org/spreadsheetml/2006/main" count="112" uniqueCount="51">
  <si>
    <t>ID</t>
  </si>
  <si>
    <t>small</t>
  </si>
  <si>
    <t>very large</t>
  </si>
  <si>
    <t>PAR</t>
  </si>
  <si>
    <t>Paris</t>
  </si>
  <si>
    <t>Industry</t>
  </si>
  <si>
    <t>City</t>
  </si>
  <si>
    <t>MOS</t>
  </si>
  <si>
    <t>ST</t>
  </si>
  <si>
    <t>L</t>
  </si>
  <si>
    <t>HEL</t>
  </si>
  <si>
    <t>Oslo</t>
  </si>
  <si>
    <t>ATH</t>
  </si>
  <si>
    <t>TAL</t>
  </si>
  <si>
    <t>OS</t>
  </si>
  <si>
    <t>AMS</t>
  </si>
  <si>
    <t>London</t>
  </si>
  <si>
    <t>Athens</t>
  </si>
  <si>
    <t>Tallin</t>
  </si>
  <si>
    <t>Helsinki</t>
  </si>
  <si>
    <t>Amsterdam</t>
  </si>
  <si>
    <t>Moscow</t>
  </si>
  <si>
    <t>Stockholm</t>
  </si>
  <si>
    <t>Oil and Gas</t>
  </si>
  <si>
    <t>IT</t>
  </si>
  <si>
    <t>Retail</t>
  </si>
  <si>
    <t>Banking</t>
  </si>
  <si>
    <t xml:space="preserve">Sales </t>
  </si>
  <si>
    <t>City Code</t>
  </si>
  <si>
    <t>Currency</t>
  </si>
  <si>
    <t>Key</t>
  </si>
  <si>
    <t>Sales</t>
  </si>
  <si>
    <t>Large</t>
  </si>
  <si>
    <t xml:space="preserve"> less then 200</t>
  </si>
  <si>
    <t>200-1000</t>
  </si>
  <si>
    <t>greater then 1000</t>
  </si>
  <si>
    <t>Row Labels</t>
  </si>
  <si>
    <t>Grand Total</t>
  </si>
  <si>
    <t>Count of City Code</t>
  </si>
  <si>
    <t>Status of sales</t>
  </si>
  <si>
    <t>Mean</t>
  </si>
  <si>
    <t>Medain</t>
  </si>
  <si>
    <t>Mode</t>
  </si>
  <si>
    <t>Variance</t>
  </si>
  <si>
    <t>St Dev</t>
  </si>
  <si>
    <t>(xi-xbar)</t>
  </si>
  <si>
    <t>(xi-xbar)^2</t>
  </si>
  <si>
    <t>Review the second attached spreadsheet</t>
  </si>
  <si>
    <t>Excel functions</t>
  </si>
  <si>
    <t>Formulas</t>
  </si>
  <si>
    <t>IF(D7&lt;200;$F$65;IF(D7&lt;1000;$F$66;$F$67))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</si>
</sst>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set for session 4 solutions.xlsx]Sheet1!PivotTable2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Sheet1!$L$18:$L$27</c:f>
              <c:strCache>
                <c:ptCount val="9"/>
                <c:pt idx="0">
                  <c:v>AMS</c:v>
                </c:pt>
                <c:pt idx="1">
                  <c:v>ATH</c:v>
                </c:pt>
                <c:pt idx="2">
                  <c:v>HEL</c:v>
                </c:pt>
                <c:pt idx="3">
                  <c:v>L</c:v>
                </c:pt>
                <c:pt idx="4">
                  <c:v>MOS</c:v>
                </c:pt>
                <c:pt idx="5">
                  <c:v>OS</c:v>
                </c:pt>
                <c:pt idx="6">
                  <c:v>PAR</c:v>
                </c:pt>
                <c:pt idx="7">
                  <c:v>ST</c:v>
                </c:pt>
                <c:pt idx="8">
                  <c:v>TAL</c:v>
                </c:pt>
              </c:strCache>
            </c:strRef>
          </c:cat>
          <c:val>
            <c:numRef>
              <c:f>Sheet1!$M$18:$M$27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6-4665-9EEC-C8ED4C258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3598752"/>
        <c:axId val="1323599168"/>
      </c:barChart>
      <c:catAx>
        <c:axId val="13235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599168"/>
        <c:crosses val="autoZero"/>
        <c:auto val="1"/>
        <c:lblAlgn val="ctr"/>
        <c:lblOffset val="100"/>
        <c:noMultiLvlLbl val="0"/>
      </c:catAx>
      <c:valAx>
        <c:axId val="132359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5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" Type="http://schemas.openxmlformats.org/officeDocument/2006/relationships/customXml" Target="../ink/ink2.xml"/><Relationship Id="rId21" Type="http://schemas.openxmlformats.org/officeDocument/2006/relationships/customXml" Target="../ink/ink11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2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chart" Target="../charts/chart1.xml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8" Type="http://schemas.openxmlformats.org/officeDocument/2006/relationships/image" Target="../media/image14.png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7" Type="http://schemas.openxmlformats.org/officeDocument/2006/relationships/customXml" Target="../ink/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619665</xdr:colOff>
      <xdr:row>6</xdr:row>
      <xdr:rowOff>83602</xdr:rowOff>
    </xdr:from>
    <xdr:to>
      <xdr:col>12</xdr:col>
      <xdr:colOff>659625</xdr:colOff>
      <xdr:row>6</xdr:row>
      <xdr:rowOff>110962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E9E62F25-2268-474D-97EF-F9ED53195B6B}"/>
                </a:ext>
              </a:extLst>
            </xdr14:cNvPr>
            <xdr14:cNvContentPartPr/>
          </xdr14:nvContentPartPr>
          <xdr14:nvPr macro=""/>
          <xdr14:xfrm>
            <a:off x="8573040" y="1236127"/>
            <a:ext cx="39960" cy="27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E9E62F25-2268-474D-97EF-F9ED53195B6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654320" y="1169895"/>
              <a:ext cx="486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241890</xdr:colOff>
      <xdr:row>5</xdr:row>
      <xdr:rowOff>130020</xdr:rowOff>
    </xdr:from>
    <xdr:to>
      <xdr:col>13</xdr:col>
      <xdr:colOff>342900</xdr:colOff>
      <xdr:row>7</xdr:row>
      <xdr:rowOff>7027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43996D9C-2097-4812-960A-BD8EA988EDC3}"/>
                </a:ext>
              </a:extLst>
            </xdr14:cNvPr>
            <xdr14:cNvContentPartPr/>
          </xdr14:nvContentPartPr>
          <xdr14:nvPr macro=""/>
          <xdr14:xfrm flipH="1">
            <a:off x="9376365" y="1082520"/>
            <a:ext cx="101010" cy="267532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43996D9C-2097-4812-960A-BD8EA988EDC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780040" y="1030575"/>
              <a:ext cx="133920" cy="252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744750</xdr:colOff>
      <xdr:row>5</xdr:row>
      <xdr:rowOff>137970</xdr:rowOff>
    </xdr:from>
    <xdr:to>
      <xdr:col>13</xdr:col>
      <xdr:colOff>171390</xdr:colOff>
      <xdr:row>7</xdr:row>
      <xdr:rowOff>31897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F2FA8A2C-DB5F-4811-85B0-02C617E7857D}"/>
                </a:ext>
              </a:extLst>
            </xdr14:cNvPr>
            <xdr14:cNvContentPartPr/>
          </xdr14:nvContentPartPr>
          <xdr14:nvPr macro=""/>
          <xdr14:xfrm>
            <a:off x="8698125" y="1090470"/>
            <a:ext cx="607740" cy="284452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F2FA8A2C-DB5F-4811-85B0-02C617E7857D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98480" y="1057575"/>
              <a:ext cx="654480" cy="269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638970</xdr:colOff>
      <xdr:row>8</xdr:row>
      <xdr:rowOff>111667</xdr:rowOff>
    </xdr:from>
    <xdr:to>
      <xdr:col>12</xdr:col>
      <xdr:colOff>653730</xdr:colOff>
      <xdr:row>8</xdr:row>
      <xdr:rowOff>136867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AD98E4D8-974A-4832-B4F2-39E994C87D42}"/>
                </a:ext>
              </a:extLst>
            </xdr14:cNvPr>
            <xdr14:cNvContentPartPr/>
          </xdr14:nvContentPartPr>
          <xdr14:nvPr macro=""/>
          <xdr14:xfrm>
            <a:off x="8592345" y="1645192"/>
            <a:ext cx="14760" cy="2520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AD98E4D8-974A-4832-B4F2-39E994C87D42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702200" y="1531335"/>
              <a:ext cx="23400" cy="3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828630</xdr:colOff>
      <xdr:row>8</xdr:row>
      <xdr:rowOff>5167</xdr:rowOff>
    </xdr:from>
    <xdr:to>
      <xdr:col>13</xdr:col>
      <xdr:colOff>157650</xdr:colOff>
      <xdr:row>9</xdr:row>
      <xdr:rowOff>20752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88E1F9B-EF16-4878-ACED-FE56103AE6FF}"/>
                </a:ext>
              </a:extLst>
            </xdr14:cNvPr>
            <xdr14:cNvContentPartPr/>
          </xdr14:nvContentPartPr>
          <xdr14:nvPr macro=""/>
          <xdr14:xfrm>
            <a:off x="8782005" y="1538692"/>
            <a:ext cx="510120" cy="206085"/>
          </xdr14:xfrm>
        </xdr:contentPart>
      </mc:Choice>
      <mc:Fallback xmlns=""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088E1F9B-EF16-4878-ACED-FE56103AE6FF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8082363" y="1462935"/>
              <a:ext cx="518754" cy="205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55260</xdr:colOff>
      <xdr:row>5</xdr:row>
      <xdr:rowOff>129990</xdr:rowOff>
    </xdr:from>
    <xdr:to>
      <xdr:col>15</xdr:col>
      <xdr:colOff>384960</xdr:colOff>
      <xdr:row>7</xdr:row>
      <xdr:rowOff>23917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4B251A3C-9244-47F2-9D14-B4C9BD479616}"/>
                </a:ext>
              </a:extLst>
            </xdr14:cNvPr>
            <xdr14:cNvContentPartPr/>
          </xdr14:nvContentPartPr>
          <xdr14:nvPr macro=""/>
          <xdr14:xfrm>
            <a:off x="9799335" y="1082490"/>
            <a:ext cx="939300" cy="284452"/>
          </xdr14:xfrm>
        </xdr:contentPart>
      </mc:Choice>
      <mc:Fallback xmlns="">
        <xdr:pic>
          <xdr:nvPicPr>
            <xdr:cNvPr id="28" name="Ink 27">
              <a:extLst>
                <a:ext uri="{FF2B5EF4-FFF2-40B4-BE49-F238E27FC236}">
                  <a16:creationId xmlns:a16="http://schemas.microsoft.com/office/drawing/2014/main" id="{4B251A3C-9244-47F2-9D14-B4C9BD479616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9309240" y="1011495"/>
              <a:ext cx="986040" cy="269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316770</xdr:colOff>
      <xdr:row>7</xdr:row>
      <xdr:rowOff>123307</xdr:rowOff>
    </xdr:from>
    <xdr:to>
      <xdr:col>15</xdr:col>
      <xdr:colOff>735</xdr:colOff>
      <xdr:row>8</xdr:row>
      <xdr:rowOff>156172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7673CBCE-DFBA-4DE1-B79A-CBBE35D2EE51}"/>
                </a:ext>
              </a:extLst>
            </xdr14:cNvPr>
            <xdr14:cNvContentPartPr/>
          </xdr14:nvContentPartPr>
          <xdr14:nvPr macro=""/>
          <xdr14:xfrm>
            <a:off x="8984520" y="1394895"/>
            <a:ext cx="969840" cy="21384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7673CBCE-DFBA-4DE1-B79A-CBBE35D2EE5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8980200" y="1390575"/>
              <a:ext cx="978480" cy="222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645780</xdr:colOff>
      <xdr:row>10</xdr:row>
      <xdr:rowOff>97282</xdr:rowOff>
    </xdr:from>
    <xdr:to>
      <xdr:col>12</xdr:col>
      <xdr:colOff>663780</xdr:colOff>
      <xdr:row>10</xdr:row>
      <xdr:rowOff>116722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35EED31-2A07-4CF8-B5D6-7C2ADA0BF540}"/>
                </a:ext>
              </a:extLst>
            </xdr14:cNvPr>
            <xdr14:cNvContentPartPr/>
          </xdr14:nvContentPartPr>
          <xdr14:nvPr macro=""/>
          <xdr14:xfrm>
            <a:off x="8599155" y="2011807"/>
            <a:ext cx="18000" cy="19440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A35EED31-2A07-4CF8-B5D6-7C2ADA0BF540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689960" y="1869375"/>
              <a:ext cx="26640" cy="28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894210</xdr:colOff>
      <xdr:row>9</xdr:row>
      <xdr:rowOff>132457</xdr:rowOff>
    </xdr:from>
    <xdr:to>
      <xdr:col>13</xdr:col>
      <xdr:colOff>115590</xdr:colOff>
      <xdr:row>11</xdr:row>
      <xdr:rowOff>84067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2E2448C4-5119-449B-8423-32EF63FA4FCE}"/>
                </a:ext>
              </a:extLst>
            </xdr14:cNvPr>
            <xdr14:cNvContentPartPr/>
          </xdr14:nvContentPartPr>
          <xdr14:nvPr macro=""/>
          <xdr14:xfrm>
            <a:off x="8847585" y="1856482"/>
            <a:ext cx="402480" cy="33261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2E2448C4-5119-449B-8423-32EF63FA4FCE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8186036" y="1723575"/>
              <a:ext cx="411128" cy="322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333690</xdr:colOff>
      <xdr:row>9</xdr:row>
      <xdr:rowOff>113797</xdr:rowOff>
    </xdr:from>
    <xdr:to>
      <xdr:col>15</xdr:col>
      <xdr:colOff>608640</xdr:colOff>
      <xdr:row>11</xdr:row>
      <xdr:rowOff>69007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9B1992A5-EFF4-40CB-8F08-E9E870613488}"/>
                </a:ext>
              </a:extLst>
            </xdr14:cNvPr>
            <xdr14:cNvContentPartPr/>
          </xdr14:nvContentPartPr>
          <xdr14:nvPr macro=""/>
          <xdr14:xfrm>
            <a:off x="9001440" y="1747335"/>
            <a:ext cx="1589400" cy="317160"/>
          </xdr14:xfrm>
        </xdr:contentPart>
      </mc:Choice>
      <mc:Fallback xmlns="">
        <xdr:pic>
          <xdr:nvPicPr>
            <xdr:cNvPr id="53" name="Ink 52">
              <a:extLst>
                <a:ext uri="{FF2B5EF4-FFF2-40B4-BE49-F238E27FC236}">
                  <a16:creationId xmlns:a16="http://schemas.microsoft.com/office/drawing/2014/main" id="{9B1992A5-EFF4-40CB-8F08-E9E87061348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8997119" y="1743015"/>
              <a:ext cx="1598042" cy="325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611760</xdr:colOff>
      <xdr:row>12</xdr:row>
      <xdr:rowOff>109567</xdr:rowOff>
    </xdr:from>
    <xdr:to>
      <xdr:col>12</xdr:col>
      <xdr:colOff>630480</xdr:colOff>
      <xdr:row>12</xdr:row>
      <xdr:rowOff>139447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6806B7A8-7F16-4A88-ADAE-64D9C478E641}"/>
                </a:ext>
              </a:extLst>
            </xdr14:cNvPr>
            <xdr14:cNvContentPartPr/>
          </xdr14:nvContentPartPr>
          <xdr14:nvPr macro=""/>
          <xdr14:xfrm>
            <a:off x="8565135" y="2405092"/>
            <a:ext cx="18720" cy="2988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6806B7A8-7F16-4A88-ADAE-64D9C478E641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7770240" y="2300760"/>
              <a:ext cx="27360" cy="3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871395</xdr:colOff>
      <xdr:row>11</xdr:row>
      <xdr:rowOff>157282</xdr:rowOff>
    </xdr:from>
    <xdr:to>
      <xdr:col>14</xdr:col>
      <xdr:colOff>543855</xdr:colOff>
      <xdr:row>13</xdr:row>
      <xdr:rowOff>63172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857F68E1-9279-442B-B441-3A32BC4BA50D}"/>
                </a:ext>
              </a:extLst>
            </xdr14:cNvPr>
            <xdr14:cNvContentPartPr/>
          </xdr14:nvContentPartPr>
          <xdr14:nvPr macro=""/>
          <xdr14:xfrm>
            <a:off x="8824770" y="2262307"/>
            <a:ext cx="1463160" cy="286890"/>
          </xdr14:xfrm>
        </xdr:contentPart>
      </mc:Choice>
      <mc:Fallback xmlns=""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857F68E1-9279-442B-B441-3A32BC4BA50D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8191800" y="2129400"/>
              <a:ext cx="1548000" cy="27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205560</xdr:colOff>
      <xdr:row>11</xdr:row>
      <xdr:rowOff>88912</xdr:rowOff>
    </xdr:from>
    <xdr:to>
      <xdr:col>18</xdr:col>
      <xdr:colOff>64260</xdr:colOff>
      <xdr:row>13</xdr:row>
      <xdr:rowOff>142042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1D046F64-B1DA-43F9-810C-7FE861A8AB49}"/>
                </a:ext>
              </a:extLst>
            </xdr14:cNvPr>
            <xdr14:cNvContentPartPr/>
          </xdr14:nvContentPartPr>
          <xdr14:nvPr macro=""/>
          <xdr14:xfrm>
            <a:off x="10263960" y="2084400"/>
            <a:ext cx="1801800" cy="415080"/>
          </xdr14:xfrm>
        </xdr:contentPart>
      </mc:Choice>
      <mc:Fallback xmlns="">
        <xdr:pic>
          <xdr:nvPicPr>
            <xdr:cNvPr id="87" name="Ink 86">
              <a:extLst>
                <a:ext uri="{FF2B5EF4-FFF2-40B4-BE49-F238E27FC236}">
                  <a16:creationId xmlns:a16="http://schemas.microsoft.com/office/drawing/2014/main" id="{1D046F64-B1DA-43F9-810C-7FE861A8AB49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259640" y="2080080"/>
              <a:ext cx="1810440" cy="423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400050</xdr:colOff>
      <xdr:row>15</xdr:row>
      <xdr:rowOff>166687</xdr:rowOff>
    </xdr:from>
    <xdr:to>
      <xdr:col>20</xdr:col>
      <xdr:colOff>381000</xdr:colOff>
      <xdr:row>30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3A4C7B-01C1-4AE5-B9D6-6569292E61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34.92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58 1 5545,'0'0'6936,"0"0"-6747,0 1 0,0-1 0,0 0 0,0 0-1,0 0 1,0 0 0,0 0 0,0 1 0,0-1-1,0 0 1,0 0 0,0 0 0,0 0 0,0 0-1,-1 2 1889,1-2-1888,-1 0 0,1 0 0,0 0 0,0 0-1,0 0 1,0 0 0,0 0 0,0 0 0,-1 0-1,1 0 1,0 0 0,0 0 0,0 0 0,-3 0-132,1 1-1,0-1 1,0 1 0,0-1 0,0 1 0,0 0 0,0-1 0,0 1 0,0 0 0,0 0 0,0 1 0,0-1 0,0 0 0,1 1 0,-1-1-1,1 1 1,-1-1 0,-1 4 0,1-3-62,0 1-1,0-1 1,1 1-1,-1 0 1,1 0-1,0-1 0,0 1 1,0 0-1,0 0 1,0 0-1,1 0 1,-1 6-1,1-9-3,0 1-1,0-1 1,0 0 0,0 1-1,1-1 1,-1 0 0,0 1-1,0-1 1,1 0 0,-1 1-1,0-1 1,0 0-1,1 0 1,-1 1 0,0-1-1,1 0 1,-1 0 0,0 1-1,1-1 1,-1 0 0,0 0-1,1 0 1,-1 0-1,0 0 1,1 0 0,-1 1-1,0-1 1,1 0 0,-1 0-1,1 0 1,16 0-170,-13 0 129,0 0 48,0-1 0,-1 1-1,1-1 1,0 0 0,0 0-1,-1 0 1,1-1-1,0 1 1,-1-1 0,1 0-1,-1 0 1,6-4 0,-7 4 47,1 0 1,-1 0 0,0 0 0,0 0 0,0 0 0,-1 0-1,1-1 1,0 1 0,-1-1 0,0 1 0,0-1 0,1 1 0,-1-1-1,-1 0 1,1 1 0,0-1 0,-1 0 0,1-4 0,-1 7-22,0-1 1,0 1 0,0 0 0,-1 0 0,1-1-1,0 1 1,0 0 0,0 0 0,0-1-1,-1 1 1,1 0 0,0 0 0,0-1 0,-1 1-1,1 0 1,0 0 0,0 0 0,-1 0 0,1 0-1,0-1 1,0 1 0,-1 0 0,1 0 0,0 0-1,-1 0 1,1 0 0,0 0 0,0 0 0,-1 0-1,1 0 1,-1 0 0,-13 0 275,10 0-161,-1 1-98,0-1 0,0 1 0,0 0 0,0 0 0,0 1 0,0-1 0,0 1 0,1 0 0,-5 3 0,7-4-44,0 0 0,0 0 0,0 0 0,0 1 0,0-1 0,0 1 0,1-1 0,-1 1 0,0-1 0,1 1 0,0 0 0,-1 0 0,1 0 0,0 0 0,0 0 0,0 0 0,0 0 0,0 0 0,1 1 0,-1-1 0,0 4 0,1-5-14,0-1 0,0 0 0,0 1 0,1-1 0,-1 0 0,0 1 0,0-1-1,1 0 1,-1 0 0,0 1 0,0-1 0,1 0 0,-1 0 0,0 0 0,1 1 0,-1-1 0,0 0 0,1 0 0,-1 0 0,0 0 0,1 0 0,-1 0 0,0 0 0,1 1 0,-1-1 0,0 0-1,1 0 1,-1 0 0,1-1 0,15 1-254,-12 0 168,1 0 38,-1-1-1,0 1 0,1-1 1,-1 0-1,0 0 1,0 0-1,0-1 0,4-2 1,-6 4 67,0-1-1,0 0 1,-1 0 0,1-1 0,0 1-1,-1 0 1,1 0 0,-1-1 0,1 1 0,-1-1-1,0 1 1,1-1 0,-1 0 0,0 1 0,0-1-1,0 0 1,-1 0 0,1 0 0,1-2 0,-2 3 26,0 1 0,0 0 0,0 0 0,0 0 0,-1-1 0,1 1 0,0 0 0,0 0 0,0-1 0,0 1 0,0 0 0,0 0 0,0 0 0,0 0 0,-1-1 0,1 1 0,0 0 0,0 0 0,0 0 0,0 0 0,-1 0 0,1-1 0,0 1 0,0 0 0,0 0 0,-1 0 0,1 0 0,0 0 0,0 0 0,0 0 0,-1 0 0,1 0 0,0 0 0,0 0 0,-1 0 0,1 0 0,0 0 0,-12 0 83,9 0 31,1 0-137,-1 0-1,1 0 0,-1 1 1,0-1-1,1 1 0,-1-1 1,1 1-1,-1 0 1,1 0-1,-1 0 0,1 0 1,0 0-1,-1 1 0,1-1 1,0 1-1,-2 2 0,2-2-307,0 0-1,0 0 0,0 1 1,0-1-1,1 1 0,-1 0 0,1-1 1,-2 6-1,1 5-4060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3:00.2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198 462 9722,'0'0'5245,"16"-19"-4675,58-60-84,11-2 487,-12 13-450,-65 58-485,0 0-1,-1 0 1,1 0-1,-2-2 0,0 1 1,5-13-1,-9 20-48,0 0 0,-1 0 0,1 0 0,-1 0-1,0 0 1,0 0 0,0-1 0,-1 1 0,0-1 0,1 1 0,-2-1 0,1 1-1,0 0 1,-1 0 0,-1-7 0,1 8 9,0 0 0,-1-1 0,1 2 0,-1-1 0,1 1 0,-1-1 0,1 1 0,-1 0 0,0-2 0,-1 2 0,1 0 0,0 1 0,-1-1 0,2 0 1,-2 1-1,0-1 0,1 1 0,-1 0 0,0 0 0,1 0 0,-4-2 0,0 1 27,1 1-1,-2 0 1,1 0 0,1 0 0,-1 0 0,0 1-1,0 0 1,0 1 0,0-1 0,0 1-1,0 0 1,1 1 0,-1 0 0,0 1 0,1-1-1,-1 0 1,1 1 0,-1 0 0,1 0 0,0 2-1,-6 4 1,-1 5-1,1 0 0,0 0 0,1 2 1,1 0-1,-1 0 0,2 1 0,0 0 0,2 0 0,-1 1 0,-5 23 0,1 7 51,2-2 1,-7 92-1,10 131 62,6-211-123,0-49 8,1 0 0,-1 0 0,1-1 0,1 1 0,0-1 0,4 13 1,-4-15-286,-1-1 1,2 0 0,-1 0 0,4 5 0,-2-6-752,-2 1 1,2-1 0,0 0-1,4 5 1,2-2-4718</inkml:trace>
  <inkml:trace contextRef="#ctx0" brushRef="#br0" timeOffset="478.69">1 622 12427,'0'0'7409,"114"-24"-7425,-64 24-600,-7 7-1280,-6 1-2753</inkml:trace>
  <inkml:trace contextRef="#ctx0" brushRef="#br0" timeOffset="900.71">585 460 8994,'0'0'6695,"-2"17"-6521,-4 52-182,6-66-1,0-2-1,0 1 1,0-1 0,0 1-1,0 0 1,0-1-1,0 1 1,1-1-1,-1 1 1,1-1-1,-1 2 1,1-2-1,0 1 1,-1-1-1,1 1 1,1 0-1,-1-1 2,0 0-1,0-1 0,0 1 0,0-1 1,0 1-1,0-1 0,0 1 0,0-1 1,-1 1-1,1-1 0,0 0 0,2 1 1,2-1-4,2 3-15,3-2 0,-2 0 0,1-1 0,-1 0 0,1-1 0,-1 0 0,1-1 0,-1 0 0,1 0 0,-1 0 0,-1-1 0,2 0 0,-2-1 0,1-1 0,0 1 0,-1-1 0,1-1 0,-2 1 0,1-1 0,11-12 0,-16 15-19,1-1 1059,-4 6 831,0 0-1600,0 0 0,0 0 1,1 0-1,-1 0 0,1 0 0,-1 0 1,0 4-1,0 0-215,1 0 0,-1 2 0,2-2 1,-1 0-1,0 1 0,1-1 0,2 8 0,-3-11-42,1 0 0,1 0 0,-1 1 0,1-1-1,-1-1 1,1 1 0,0 0 0,0-1 0,0 1 0,-1 0-1,2-1 1,-1 0 0,1 0 0,-1 0 0,4 2 0,2 1-358,-1-2 1,0 0-1,0-1 1,0 0-1,1 0 1,-1-1-1,1 0 1,-1 1-1,1-1 1,13-2-1,-20 1 163,19 0-4160</inkml:trace>
  <inkml:trace contextRef="#ctx0" brushRef="#br0" timeOffset="1415.16">1082 546 7786,'0'0'7676,"9"15"-7413,26 43-19,-34-56-171,0 0 1,0-1-1,0 1 1,-1-1 0,1 0-1,0 1 1,1-1-1,-1 0 1,3 2-1,-4-3-61,0 0-1,0 0 0,0 0 1,0 0-1,1 0 0,-1 0 1,0 0-1,0 0 0,0 0 1,0 0-1,0 0 0,1-1 0,-1 1 1,0 0-1,0 0 0,0 0 1,0 0-1,0 0 0,0 0 1,1 0-1,-1 0 0,0 0 1,0-1-1,0 1 0,0 0 1,0 0-1,0 0 0,0 0 0,0 0 1,0 0-1,0-1 0,1 1 1,-1 0-1,0 0 0,0 0 1,0 0-1,0-1 0,1-1 48,11-19 266,-7 11-266,1 1 0,0 0-1,13-15 1,-18 22 1,2-1-1,0 1 1,0-1-1,0 1 1,0 0-1,-1 1 1,2-1-1,-1 1 1,0 0-1,1 0 1,-2 0-1,2 0 1,-1 0-1,1 1 1,5-1-1,-7 1 80,1 0 0,-1 0 0,1 0 0,-2 1-1,2-1 1,0 1 0,-1-1 0,1 1 0,-1 0-1,0 0 1,0 0 0,0 0 0,0 0 0,0 1-1,1-1 1,-1 1 0,0-1 0,-1 2 0,0-1-1,1 0 1,0 0 0,-1 0 0,3 4 0,22 36-951,-3-5-4526,-11-22-115</inkml:trace>
  <inkml:trace contextRef="#ctx0" brushRef="#br0" timeOffset="2365.69">1834 406 14547,'0'0'5125,"-16"3"-4586,2-1-429,6-1-58,1 0 0,-1 1 1,1-1-1,0 1 0,0 1 1,0 1-1,-1-1 0,2 0 1,-1 1-1,1 0 0,-12 10 0,11-6 23,0-1 0,0 0 0,2 1 0,-2 0 0,-7 15 0,12-19-90,0 0 1,0-1-1,1 1 0,-1 1 0,1-1 1,0 0-1,0 0 0,1 1 0,-1-1 1,0 0-1,1 0 0,0 2 0,0-2 0,0 0 1,1 0-1,0 7 0,0-9 4,-1 1-1,1-1 1,1 0 0,-1 2-1,0-2 1,1 0 0,0 0-1,-1 0 1,1 0 0,0 0-1,0 0 1,-1 0 0,1 0-1,0-1 1,1 1 0,-1-1-1,0 0 1,1 0 0,-2 0-1,2 0 1,3 1 0,5 1-2,0 0 0,2-1 1,13 1-1,68 1-1238,-31-7-2643,-18-5-3918</inkml:trace>
  <inkml:trace contextRef="#ctx0" brushRef="#br0" timeOffset="2818.61">2525 13 6249,'0'0'12388,"0"12"-11816,0 575 2693,0-572-3292,1 0 0,2 15 1,7 11-2782,-10-41 2716,0 0 0,0 0 1,0 1-1,0-1 1,0 0-1,0 0 0,1 1 1,-1-1-1,0 0 1,0 0-1,0 0 0,1 1 1,-1-1-1,0 0 1,0 0-1,1 0 0,-1 0 1,0 1-1,1-1 1,-1 0-1,0 0 0,0 0 1,1 0-1,-1 0 1,0 0-1,1 0 0,-1 0 1,0 0-1,0 0 1,1 0-1,-1 0 0,0 0 1,1 0-1,2 0-1617,-1 0-2915</inkml:trace>
  <inkml:trace contextRef="#ctx0" brushRef="#br0" timeOffset="2819.61">2290 527 13899,'0'0'8370,"99"-9"-7722,-66 9-328,-2 0-312,0 4-8,-2 3-304,12 2-1048,-6-3-889,-4-1-2624</inkml:trace>
  <inkml:trace contextRef="#ctx0" brushRef="#br0" timeOffset="3372.36">2817 428 13811,'0'0'6313,"1"118"-6185,6-92-128,2-6-176,0-3-752,8-4-920,-3-6-2353,-2-5-8258</inkml:trace>
  <inkml:trace contextRef="#ctx0" brushRef="#br0" timeOffset="3372.49">3021 103 13619,'0'0'3073</inkml:trace>
  <inkml:trace contextRef="#ctx0" brushRef="#br0" timeOffset="3914.9">3145 466 9450,'0'0'7634,"17"17"-6988,53 53-255,-65-66-376,0 0-1,-2-1 1,2 1-1,0 0 0,0-2 1,0 1-1,1-1 1,-1 1-1,0 0 1,0-2-1,9 2 1,-3 0-23,28 4-49,0-1 1,0-3 0,48-2 0,-69-1-18,-18 0 94,1 0 1,-1 0-1,1 0 1,-1 0-1,1 0 1,-1 0-1,1-1 1,-1 1-1,1 0 1,-1 0-1,1 0 1,-1 0-1,1-1 1,-1 1-1,0 0 1,1 0-1,-1-1 0,1 1 1,-1 0-1,0-1 1,1 1-1,-1-1 1,0 1-1,1 0 1,-1-1-1,0 1 1,0-2-1,0 0 79,0 1 0,1 0 0,-1-1 0,0 1 0,0 0 0,0-1 0,0 1 0,0 0 1,0-1-1,-1-2 0,1 1 116,0-1 1,-1 1 0,0 0 0,0 0 0,-1-2 0,1 2 0,-4-5 0,-2-3-77,-1 2-1,0 0 1,-1 0 0,0 1 0,-16-12-1,19 16-153,-1 0 0,0 0 0,0 0-1,1 2 1,-2-1 0,0 1 0,1 0 0,0-1-1,-13 1 1,5 1-144,3 1 22,1-1 0,-20 3 0,27-1-20,1 0-1,0-1 1,0 2-1,-1-1 1,1 1-1,0-1 0,0 1 1,0-1-1,0 1 1,0 0-1,0 0 1,1 1-1,-5 4 1,1 0-960,1 2 1,0-2-1,-6 13 1,3-1-4099</inkml:trace>
  <inkml:trace contextRef="#ctx0" brushRef="#br0" timeOffset="4526.7">3753 399 12643,'0'0'5898,"7"11"-5622,43 70 171,-49-79-458,0 1 0,0-2 0,-1 1 0,1 0 0,1-1 0,-1 1 0,0-1 0,1 0 0,-1 0 0,1 1 0,0-1 0,-1 0 0,1 1 0,1 0 0,-2-2-3,0 0 0,1 0 1,-1 0-1,0 0 0,1 0 0,-1 0 0,0 0 0,1 0 0,-1-1 0,-1 1 0,2 0 0,-1-1 0,0 1 1,0-2-1,0 1 0,0 1 0,1-1 0,-1 0 0,0 1 0,0-1 0,1-1 0,4-4 45,6-7-11,1 2 0,25-17 0,-34 25 3,1 1 1,-1-1-1,1 1 1,0 0-1,0 1 0,0 0 1,0 0-1,0 0 1,0 0-1,0 1 1,1 0-1,-2 0 1,8 1-1,-9 0 54,1 0-1,-1 1 1,0-1-1,0 1 1,0-1-1,0 2 1,0-1-1,0 0 1,0 0 0,-2 0-1,2 1 1,3 4-1,4 6 397,12 21 0,-14-21-237,28 43-294,-13-18-3641,-14-21-2811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7:51.4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33 61 3201,'0'0'10173,"-11"3"-9852,9-3-315,0 1 0,0 0 0,1 1 0,-1-1 0,0 0 0,1 0 0,-1 1 0,1-1 0,-1 1 0,1-1 0,-3 4 0,4-4-73,6-3 318,-3 0-185,-1 0 0,1-1 0,-1 1 0,0 0 0,0-1 0,2-3 0,8-9 2463,-8 11-2660,-3 3 131,0 0 0,0 1 0,0-1 0,0 0 0,0 0 0,0 0 0,0 0 0,-1 1 0,1-1 0,0-1 1,-1 1-1,2-2 1033,-2 3-1002,-1 0 1,1 0-1,0 0 0,-1 0 1,1 0-1,0 0 0,0 0 1,0 0-1,-1-1 0,1 1 1,0 0-1,0 0 0,-1 0 0,1 0 1,0 0-1,0-1 0,0 1 1,-1 0-1,1 0 0,0 0 1,0 0-1,0-1 0,0 1 0,0 0 1,-1 0-1,1-1 0,0 1 1,0 0-1,0 0 0,0-1 1,0 1-1,0 0 0,0 0 1,0-1-1,0 1 0,0 0 0,1-13-489,0 5 693,-12 9-116,10-1-167,-1 1 0,1-1 1,0 1-1,0 0 0,0 0 1,0-1-1,0 1 1,0 0-1,0 0 0,0 0 1,1 0-1,-1 0 0,0 0 1,0 0-1,1 0 0,-1 0 1,1 0-1,-1 1 0,0 1 1,-1 16-4357,2-12-1624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8:14.73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197 332 2617,'0'0'1825,"4"-28"8307,-4 22-8236,0 4-1807,1 1 1,-1 0-1,0-2 0,0 2 1,0-1-1,0 1 0,0-1 1,0 1-1,-1-1 0,1 1 1,0 0-1,-1-2 1,1 2-1,-1-1 0,1 1 1,-1 0-1,0 0 0,0-1 1,1 1-1,-1 0 0,0 0 1,0 0-1,0 0 1,0-1-1,-1 1 0,1 0 1,0 0-1,0 0 0,-2-1 1,-2 0-69,0-1-1,0 1 1,0-1 0,0 1 0,-1 1 0,1-1 0,-8 0 0,-39 1 158,37 1-68,13 0-99,0 0 0,-1 0 0,1 1-1,-1-1 1,0 1 0,1-1 0,0 1 0,0 0-1,-1 0 1,1 0 0,0 1 0,0-1-1,-1 1 1,1 0 0,0 0 0,1-1 0,-1 1-1,0 0 1,1 0 0,-1 0 0,0 1 0,1-1-1,0 0 1,-3 5 0,2-1-17,0 0 1,0 1-1,1-1 1,-1 2-1,1-2 1,0 0-1,0 1 1,1 0-1,0 9 1,0-13 2,0 0 1,1 0 0,-1-1-1,1 1 1,0 1 0,0-2-1,0 1 1,0-1 0,0 1-1,0-1 1,0 2 0,4 2 0,-1-2-9,0 2 0,0-3 0,-1 1 0,2 0 0,7 6 0,5 0-163,0-2 0,29 13 0,-41-20 103,40 16-460,69 31-439,-113-48 978,0 0 0,0 1 0,0-1 0,0 1 0,0-1 0,0 1 0,-1-1 0,0 1 0,1-1 0,0 1 0,-1 0 0,1-1 0,0 2 0,-1-1 0,1 0 0,0-1 0,-1 1 0,1 0 1,-1 0-1,0 0 0,1 0 0,0 2 0,-1-3 26,-1 1 0,1 0 0,0 0 0,0 1 0,-1-1 0,1 0 0,-1 0 0,1 0-1,0-1 1,-1 1 0,0 0 0,1 0 0,-1 0 0,1-1 0,-1 1 0,0-1 0,0 1 0,0 1 0,-6 3 180,0-1-1,1 0 1,-1-1-1,-8 5 1,-30 6 144,0-1 0,1-3 0,-60 5 0,90-10-1491,10-2-1461,11-2-3082,5-1 506,2 0-824</inkml:trace>
  <inkml:trace contextRef="#ctx0" brushRef="#br0" timeOffset="665.12">487 63 4761,'0'0'7330,"0"17"-6278,1 113 279,3-37-1123,4 0 1,4-1 0,29 123 0,-39-209-268,0 1 1,0-1-1,0-1 1,4 8-1,-5-11-127,-1-1-1,1 1 1,-1-1 0,1 1-1,0-1 1,0 0 0,0 0-1,1 0 1,-1 0 0,0 0-1,0-1 1,0 1 0,1 0-1,-1-1 1,0 1 0,1 0-1,-1-1 1,0 2 0,0-2-1,0 0 1,1 0 0,2 1-1,0-1-2629</inkml:trace>
  <inkml:trace contextRef="#ctx0" brushRef="#br0" timeOffset="1163.83">347 454 9154,'0'0'5721,"106"-13"-5505,-83 13-136,-4 0-80,-1 7-8,-2-1-352,-2 0-400,-2-2-1032,-5 0-2625</inkml:trace>
  <inkml:trace contextRef="#ctx0" brushRef="#br0" timeOffset="2049.27">903 487 3425,'0'0'5150,"2"1"-4414,0-1-523,0 2 1,0-2-1,0 0 0,0 1 0,-2-1 0,2 0 1,0 0-1,0 0 0,0 0 0,2-1 0,-3 1-158,0-2-1,0 1 1,0 1-1,0-1 1,0 0-1,0 1 1,-1-1-1,0 0 0,1 0 1,0 0-1,-1 0 1,1 1-1,0-1 1,-1 0-1,1 0 1,-1 0-1,1-2 1,-1 2-1,0 0 1,1-2-1,0 0 131,0 0 1,0-2-1,-1 2 0,1 0 1,-1-1-1,1 0 0,-1 0 1,-1 1-1,1 0 0,0-2 1,-1 2-1,1-1 0,-1 1 1,0 0-1,0-1 0,-1 0 0,1 1 1,0 0-1,-1-1 0,1 1 1,-1 1-1,0-1 0,0 0 1,-4-4-1,4 5-151,0 1-1,0 0 1,1-1 0,0 1-1,-1 0 1,0 0-1,0 0 1,-1-1 0,1 2-1,0-1 1,0 1-1,0-1 1,0 1 0,0 0-1,0 0 1,0 0 0,-1 0-1,1 0 1,-3 1-1,3-1-24,-1 0 0,0 1-1,0 1 1,1-1-1,-1 0 1,0 0 0,0 0-1,2 0 1,-2 1 0,1-1-1,-1 1 1,1 0-1,0 1 1,-3 1 0,-1 4-25,0 2 0,0-1 0,1 0 1,0 2-1,0-1 0,0 0 0,2 1 1,0 0-1,-1-1 0,2 1 0,-1 1 1,2-1-1,-1 0 0,1 13 1,1-23-13,0 0 1,0 0-1,0 0 1,0-1 0,0 1-1,0 0 1,1 0-1,-1 1 1,0-1 0,1 0-1,-1-1 1,0 1-1,1 0 1,-1 0 0,1-1-1,-1 1 1,1 0 0,0 0-1,-1-1 1,1 1-1,0-1 1,-1 1 0,2 0-1,0 0 5,0 0-1,0-1 0,0 2 1,-1-1-1,1-1 1,0 0-1,0 1 0,0-1 1,0 0-1,2 0 1,0 0 8,1-1 0,-1 1 1,1-1-1,-1-1 1,0 0-1,0 1 0,1-1 1,-1 1-1,4-4 1,1-2-37,-1 0-1,13-15 1,-19 20 93,0 0 0,0-1 0,0 1 0,0 0 0,0-2 0,-1 1-1,1 1 1,-2-1 0,2 0 0,-1-1 0,0 1 0,0 0 0,-1 0 0,2-6-1,-2 9 325,1 20-218,0-17-146,0-1 1,1 0 0,-1 0-1,1-1 1,-1 1 0,1-1-1,-1 1 1,0 0-1,1 0 1,0-1 0,0 0-1,0 0 1,0 0-1,0 0 1,0 0 0,3 1-1,3 0-317,2 1 0,13 2-1,26-3-3651,-29-2-1694</inkml:trace>
  <inkml:trace contextRef="#ctx0" brushRef="#br0" timeOffset="2828.19">1418 151 7602,'0'0'6049,"4"18"-5124,-2-7-788,5 22 332,-2 1 1,3 37-1,-2 73 342,8 101-723,-13-233-377,1-1 0,5 17 0,-7-23-98,1-2 1,0 0-1,1 0 1,-1 1 0,4 3-1,-4-6-39,0 0 0,0 0-1,-1 0 1,1 0 0,0 1 0,0-2 0,0 1-1,0 0 1,0-1 0,0 1 0,0 0 0,0-1-1,0 1 1,0-1 0,2 1 0,3-1-6493</inkml:trace>
  <inkml:trace contextRef="#ctx0" brushRef="#br0" timeOffset="3563.39">1290 555 7738,'0'0'8722,"107"-7"-8706,-83 24-16,-1 4-353,-2 3-575,0-2-8,5 2-544,-6-8-1169,-3-6-3488</inkml:trace>
  <inkml:trace contextRef="#ctx0" brushRef="#br0" timeOffset="4033.73">1732 404 7009,'0'0'7602,"18"119"-7482,-13-91-120,-1-2-232,0-4-416,6-2-336,-5-7-897,1-7-2160</inkml:trace>
  <inkml:trace contextRef="#ctx0" brushRef="#br0" timeOffset="4034.73">1751 192 7362,'0'0'3056</inkml:trace>
  <inkml:trace contextRef="#ctx0" brushRef="#br0" timeOffset="4897.8">2113 295 13235,'0'0'4047,"-16"-1"-3769,-50 1-108,64 0-165,-1 0 0,1 0 0,0 0 0,0 0 0,0 0 0,0 0 0,-1 1 0,2-1 0,-1 1 0,0 0 0,0 0 0,0 0 0,0 0 0,0 0 0,0 0 0,1 0 0,-1 0 0,1 1 0,-1-1 0,-2 5 0,3-4-6,0 1-1,0 0 1,0 0 0,0 0 0,1 0-1,-1-1 1,1 1 0,0 1 0,0-1-1,0 5 1,0-2-2,0-3-3,1 0-1,-1 0 0,1-1 0,0 2 0,0-1 1,0 0-1,0 0 0,0-1 0,0 2 0,1-2 0,0 1 1,-2-1-1,2 1 0,0 0 0,3 2 0,5 4 3,-1 2-1,13 7 1,-9-7-15,20 15-90,-21-17 104,0 2-1,22 21 1,-34-32 54,0 1 0,0-1 1,1 1-1,-1-1 0,1 2 0,-1-2 1,1 1-1,-1 0 0,1-1 0,-1 1 1,0 0-1,1-1 0,-1 1 0,0 0 1,0 0-1,0-1 0,0 1 0,1 0 1,-1 0-1,0-1 0,0 1 0,0 0 1,0 0-1,-1-1 0,1 2 1,0 0-1,-1-1 17,1 0 1,-1 0 0,0 0-1,0-1 1,0 1 0,1 0-1,0 0 1,-1 0 0,0-1-1,0 1 1,0 0 0,0-1-1,0 1 1,-2 1 0,-5 0 156,0 1 1,0-2 0,-12 3-1,18-4-220,-45 2 525,26-2-4474,1 0-8677</inkml:trace>
  <inkml:trace contextRef="#ctx0" brushRef="#br0" timeOffset="4898.8">2534 103 9658,'0'0'5529,"0"21"-4835,0-7-580,1 34 212,7 54 1,2-18-64,-2-6-149,28 123 1,-35-197-289,0-1 0,0-1 0,0 1 0,0 0 0,0-1 0,1 1 0,-1 0 0,1-1 0,2 4 0,-2-3-364,0-2 0,0 1 0,0-1-1,0 0 1,0 1 0,0-1 0,2 1-1,1 0-3722</inkml:trace>
  <inkml:trace contextRef="#ctx0" brushRef="#br0" timeOffset="5478.73">2457 551 4457,'0'0'9922,"112"-42"-9146,-79 35-520,-2 3-256,-2 0-184,2 0-624,-8-1-1272,-4 1-2361</inkml:trace>
  <inkml:trace contextRef="#ctx0" brushRef="#br0" timeOffset="5479.73">2825 370 1296,'0'0'13227,"-1"109"-12499,-1-78-336,2-1-392,0-5-80,0-4-808,11-6-576,4-9-1105,-1-6-2680</inkml:trace>
  <inkml:trace contextRef="#ctx0" brushRef="#br0" timeOffset="5962.88">2938 133 8450,'0'0'1240</inkml:trace>
  <inkml:trace contextRef="#ctx0" brushRef="#br0" timeOffset="6467.19">3210 299 5825,'0'0'8206,"-11"6"-7787,-38 24-30,47-26-308,-1-2-1,0 1 1,-1 0-1,2 0 1,-1 1 0,1-1-1,-1 0 1,1 1-1,0-1 1,0 2-1,0-1 1,0-1-1,-2 10 1,2-3 73,1-2 1,0 2 0,0-2-1,1 17 1,1-23-154,-1 1 1,1 0-1,-1 0 1,0-1-1,1 0 1,0 1 0,1-1-1,-1 1 1,0-1-1,1 0 1,-1 0-1,1 0 1,0 0 0,-1 0-1,1 1 1,0-2-1,0 1 1,-1-1-1,1 1 1,1-1 0,-1 0-1,4 2 1,1 1-329,2 0 1,-1-1-1,0 0 1,1-1-1,10 3 0,19-3-5151,-31-2 69</inkml:trace>
  <inkml:trace contextRef="#ctx0" brushRef="#br0" timeOffset="6814">3689 416 1200,'0'0'10507,"0"-11"-9397,-4-32-92,4 42-975,0 1 0,0-1 0,-1 0 0,1 0 0,0 1 0,-1-1 0,1 0 0,-1 0 0,1 1 0,-1-1 1,1-1-1,-1 2 0,1-1 0,-1 1 0,0-1 0,1 0 0,-1 1 0,0 0 0,1-1 0,-1 1 0,0-1 0,0 1 0,1 0 0,-1-1 0,0 1 0,0 0 0,-22 0 623,15 1-451,3-2-169,1 1 0,0 1 0,-1-1 0,0 1 0,1-1 0,-1 1 0,0 1 0,1-1 0,-1 2 0,1-1 0,0 0 1,-1 0-1,1 0 0,1 1 0,-1 1 0,0-1 0,0 0 0,1 0 0,-1 2 0,2-2 0,-1 1 0,-6 8 0,7-8-41,-1 1 0,2 0-1,-1 0 1,0 0 0,0 0 0,-2 9 0,4-13-9,-1 1 0,1-1 0,0 1 0,0-1 0,-1 1 0,1-1 0,0 1 0,0 0 0,0 0 0,1-1 0,-1 1 0,0-1 0,1 1 0,-1-1 0,1 1 0,-1-1 0,1 0 0,-1 2 0,1-2 0,0 0 0,0 1 0,0-1 0,0 0 1,0 0-1,0 0 0,1 1 0,3 3-48,1-2 0,1-1 0,-2 1 0,1-1 1,1 0-1,-1 1 0,0-2 0,10 2 1,55-1-3374,-65-2 2797,18 0-1815,-4-3-1242</inkml:trace>
  <inkml:trace contextRef="#ctx0" brushRef="#br0" timeOffset="8424.44">3900 0 6385,'0'0'8075,"3"22"-7208,2 1-657,1 10 134,-1 0 0,0 37 0,-1-20 513,11 68 1,-9-90-830,1 0 1,0 0-1,21 49 0,-22-65-730,-1-2-1,2 2 0,0-1 1,-1 0-1,2-2 1,9 12-1,0-5-4222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8:23.62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92 594 8450,'0'0'1665,"19"-5"-1322,61-19 179,-69 20-290,0-1 1,0 0-1,-1 0 1,1-1-1,-1-1 1,0 0-1,0 0 1,-1-1-1,0 0 1,0-1-1,-1-1 1,0 1 0,13-21-1,-16 22-64,0 0-1,-1-1 1,1 0-1,-1 1 1,-1-2-1,0 1 1,0-1-1,-1 1 1,1 0-1,-2-1 1,0 0-1,0 0 1,-1 1-1,0-2 1,0 2-1,-1-1 1,-1-10-1,1 14-109,-1 0 0,0 1-1,-1-1 1,1 0 0,-1 1 0,1 0-1,-1 0 1,-1 1 0,0-2-1,2 2 1,-2-1 0,-6-4-1,4 3 68,0 1 0,0 0 0,-1 1 0,1-2 0,-1 2 0,0 1 0,-1 0 0,-7-3 0,9 4-82,1 1 0,-1 0 0,2-1-1,-2 1 1,0 1 0,1 0 0,-1 0 0,0 1-1,-10 2 1,12-1-40,0-1 0,0 1-1,1 0 1,-1 0 0,0 0 0,1 0 0,0 0-1,-1 1 1,1 1 0,0-1 0,0 0 0,1 0-1,-1 0 1,-3 4 0,0 5 8,1-2-1,-1 2 1,2-1 0,-1 1-1,1-1 1,0 2-1,2 0 1,-1-2 0,-2 27-1,3-2 4,1 1-1,5 42 1,-1-45 8,2 0 1,10 39 0,22 65-157,-16-65-170,54 225-2082,-72-281 1818,-2-11 483,0 0 0,0 0 0,4 9 0,-5-14-235,0 0 0,1 0-1,-1 0 1,1 0 0,0 0-1,-1 0 1,1 0-1,-1 1 1,0-1 0,1 0-1,0 0 1,0-1 0,0 1-1,0 0 1,0-1 0,0 1-1,0 0 1,0-1 0,0 0-1,0 1 1,0-1 0,0 1-1,1-1 1,5 0-5109</inkml:trace>
  <inkml:trace contextRef="#ctx0" brushRef="#br0" timeOffset="564.29">1 752 9378,'0'0'7426,"105"-47"-7106,-74 39-48,-2 0-72,1 2-168,-3 2-32,-3 0-256,-3-1-360,-2 1-729,1 2-543,-5 0-1321,-3 0-2424</inkml:trace>
  <inkml:trace contextRef="#ctx0" brushRef="#br0" timeOffset="962.3">515 414 6345,'0'0'7177,"-7"17"-6451,-23 53-101,29-67-572,-1 1 0,1 1 0,0-1 0,0 0 0,0 0 0,0 0 0,1 0 0,-1 1 0,1-1 0,0 0 0,0 0 0,1 1 0,1 6 0,-2-8-50,1-1 0,1 0 0,-1 1 0,0-1 0,1 2 0,-1-2 0,1 0 0,-2 0 0,2 0 0,0 0 0,0 0 0,0-1 0,0 1 0,0 0 0,4 1 0,2 2-98,-1-2 1,2 0 0,-1 0-1,0-1 1,0 0 0,0-1-1,1 0 1,0 0 0,8-1-1,-10-1 76,-2 0-1,2 0 1,-2 0-1,2-1 1,-1 0 0,-1 0-1,1-1 1,-1 0-1,1 0 1,0-1-1,-1 0 1,0 0 0,0 0-1,5-6 1,-3 4 65,-2 0 1,1-1-1,-1 0 1,0 0-1,0 0 1,-1-2-1,0 2 1,0-1-1,0-1 1,3-12-1,-4 13 544,-4 14 115,1 3-780,-1 1 111,0-4-27,1 1-1,0 0 1,-1-1-1,2 0 1,-1 1-1,1 0 1,0-1 0,0 1-1,1-1 1,0 0-1,0 0 1,2 6-1,-1-6-54,1 0 0,0 0 0,-1-1 0,2 1 1,-1-1-1,0 0 0,1 0 0,1-1 0,-2 0 0,2 0 0,7 5 0,-7-6-592,-1-1 0,1 0 0,0 0 0,-1 0 0,2-1 0,-2 0-1,10 1 1,1-2-3907</inkml:trace>
  <inkml:trace contextRef="#ctx0" brushRef="#br0" timeOffset="1773.91">1025 496 6001,'0'0'2657,"0"14"-1534,0 57 3588,2-76-3782,1-4-921,1 0 1,1-1 0,0 1 0,0 0-1,1 1 1,-1 0 0,1-1-1,1 2 1,-1 0 0,9-8 0,-8 11 67,-2-1 1,2 0 0,-1 1 0,1 0 0,-1 1-1,2 0 1,-1 0 0,0 0 0,1 1-1,-1 0 1,1 0 0,-1 2 0,9-1 0,-14 1-1,-1 0 1,1 0 0,-1 1 0,0-1 0,0 1 0,1-1 0,-1 1 0,0 0 0,1 0 0,-1-1 0,0 1 0,0 0 0,1 0 0,-1 1 0,0-1 0,-1 0-1,1 1 1,0-1 0,0 0 0,1 3 0,15 35 898,-9-20-679,-5-11-243,2 0 1,0 1-1,-1-1 1,1-1 0,7 9-1,-8-12-478,0 0 0,0 0 0,0-1 0,1 1 0,-1-2 0,0 1 0,1 0 0,0-1 0,9 4 0,2-3-4106</inkml:trace>
  <inkml:trace contextRef="#ctx0" brushRef="#br0" timeOffset="2299.17">1851 521 2921,'0'0'12241,"1"-5"-10766,2-18-204,-3 23-1233,0 0 1,0-1 0,0 1-1,0 0 1,0 0-1,0-1 1,0 1 0,0 0-1,0-1 1,0 1 0,-1 0-1,1 0 1,0-2-1,0 2 1,0 0 0,0 0-1,-1-1 1,1 1-1,0 0 1,0 0 0,-1-1-1,1 1 1,0 0-1,0 0 1,-1 0 0,1 0-1,0 0 1,-1-1 0,1 1-1,0 0 1,0 0-1,-1 0 1,1 0 0,0 0-1,-1 0 1,0 0-1,-12 0 100,10 1-10,-1-2-103,-1 2 1,0-1-1,1 1 1,0-1-1,-1 1 1,0 2-1,1-2 1,0 1-1,-1 0 1,2 0-1,-2 0 1,1 0-1,0 1 1,1 0-1,-8 6 1,6-4 46,-1 0 1,1 0 0,0 1 0,0 0 0,0 0 0,2 0-1,-2 1 1,1-1 0,0 1 0,2 0 0,-1 0 0,0 0 0,0 1-1,1 0 1,0-1 0,1 1 0,0 0 0,0-1 0,0 2-1,1 13 1,0-19-68,1-1-1,0 0 0,-1 0 0,1 1 0,0-1 1,-1 0-1,1 0 0,0 1 0,1-1 1,-1 0-1,0 0 0,1 0 0,0 0 1,-1-1-1,1 1 0,0-1 0,-1 1 1,1-1-1,0 1 0,0-1 0,0 0 1,0 1-1,0-1 0,0 0 0,4 0 1,4 2 14,2 0 0,-2-1 0,23 2 0,5-2-636,67-6 1,-83 1-630,27-7 0,-32 4-691,0 0 0,17-9-1,-14 5-3458</inkml:trace>
  <inkml:trace contextRef="#ctx0" brushRef="#br0" timeOffset="2686.74">2369 0 8386,'0'0'9914,"3"7"-9159,0 2-659,-1-2 0,0 1 1,0 1-1,0-1 0,-1 0 0,0 1 1,0-1-1,-1 1 0,-1 12 1,1-15-74,-16 328 354,16-332-376,3 89 105,-2-77-116,1 1 0,0-1 1,1 1-1,5 13 0,-5-14-398,2 0 1,0-2-1,0 1 0,1-1 0,1 1 0,13 20 0,-19-32 159,0 0-1,0 0 1,1-1 0,-1 1 0,0 0-1,1 0 1,-1-1 0,-1 2-1,2-2 1,-1 1 0,1-1-1,-1 1 1,0-1 0,1 0-1,-1 0 1,1 0 0,-1 0 0,0 0-1,3 0 1,3 0-1708,1 0-3904</inkml:trace>
  <inkml:trace contextRef="#ctx0" brushRef="#br0" timeOffset="2687.74">2168 482 1192,'0'0'12051,"92"-21"-11451,-55 21-16,-2 0-224,4 0-360,-5 0-24,8 0-936,-9 0-1705,-6 0-3992</inkml:trace>
  <inkml:trace contextRef="#ctx0" brushRef="#br0" timeOffset="3153.57">2638 361 7082,'0'0'6305,"20"119"-5977,-5-91 56,1 0-192,1-6-136,1-6-56,-1-5-832,-3-7-1193,-4-4-2656</inkml:trace>
  <inkml:trace contextRef="#ctx0" brushRef="#br0" timeOffset="3154.57">2832 156 13707,'0'0'2632</inkml:trace>
  <inkml:trace contextRef="#ctx0" brushRef="#br0" timeOffset="3581.23">3090 527 10122,'0'0'3764,"7"19"-3678,25 58-71,-32-75-22,1 1 0,1-1 0,-1 0 0,0 0 1,1 0-1,0 0 0,-1 0 0,1 0 0,0 0 0,-1-1 0,1 1 0,0-1 0,0 1 0,1 0 1,-1-1-1,0 0 0,0 0 0,0-1 0,1 1 0,-1 0 0,0-1 0,1 1 0,2-1 1,3 1-66,12 1-431,2 0 0,24-3 0,-33 1 194,-1-2 325,0 1-1,1-2 1,0 0 0,-2-2-1,1 1 1,0 0 0,-1-2-1,1 1 1,-1-3 0,0 1-1,-1 0 1,1-2 0,-2 1-1,0-1 1,13-14 0,-19 18 412,0 1 1,-1 0-1,0 0 1,1 0-1,-1-1 1,0 0-1,0 1 1,0-1-1,-1 1 1,0-2-1,-1 1 1,1 0 0,0 1-1,-1-2 1,0 1-1,0 0 1,-1-9-1,1 12-309,-1 1 0,1-1 0,0 0 0,-1 1 0,0-1 0,1 1 0,-1-1 0,0 1 0,0-1 0,0 1 1,0 0-1,-1 0 0,1-2 0,0 2 0,-1 0 0,1 0 0,0 0 0,0 0 0,0 1 0,-1-1 0,0 0 0,1 0 0,-1 1 0,1-1 0,-1 1 0,0 0 0,-2-1 0,-7 0-117,1 0 1,0 0 0,-14 2-1,9 0 11,-8 0-319,0 2 0,0 0 0,-25 9 0,-10 1-2867,43-9-1438,-28-1 0,35-4-405,3-7 399</inkml:trace>
  <inkml:trace contextRef="#ctx0" brushRef="#br0" timeOffset="3969.05">3090 527 6529</inkml:trace>
  <inkml:trace contextRef="#ctx0" brushRef="#br0" timeOffset="3970.05">3090 527 6529,'138'-12'232,"-97"42"-232,-2-5-544,3 1-1544</inkml:trace>
  <inkml:trace contextRef="#ctx0" brushRef="#br0" timeOffset="4911.79">3515 623 2777,'0'0'11699,"10"-17"-10408,31-57-301,-24 49-280,-17 25-689,1-1 1,-1 1-1,0 0 1,0 0-1,1 0 0,-1 0 1,0-1-1,0 1 0,1 0 1,-1 0-1,0 0 1,1 0-1,-1 0 0,0 0 1,0 0-1,0 0 1,0 0-1,1 0 0,-1 0 1,0 0-1,1 0 0,-1 0 1,0 0-1,1 0 1,-1 0-1,1 0 0,4 1 464,-4-1-446,-1 1 0,1-1-1,-1 0 1,1 0-1,0 1 1,-1-1 0,1 1-1,-1-1 1,1 0 0,-1 1-1,0-1 1,0 1-1,1-1 1,-1 2 0,0-1-1,1-1 1,-1 1 0,0-1-1,1 1 1,-1 0-1,0-1 1,0 1 0,0-1-1,1 2 1,4 20 137,-5-18-124,20 124-452,-20-127 397,0-1 0,0 1-1,0-1 1,1 1 0,-1-1 0,0 1 0,0-1 0,0 1 0,0-1 0,0 1-1,1-1 1,-1 0 0,1 1 0,-1-1 0,1 1 0,-1-1 0,0 0 0,1 1-1,-1-1 1,1 0 0,-1 0 0,1 0 0,-1 1 0,1-1 0,0 0-1,-1 0 1,1 0 0,-1 0 0,1 0 0,-1 0 0,1 0 0,-1 0 0,1 0-1,0 0 1,-1 0 0,1 0 0,-1-1 0,2 1 0,-1-1 0,1 1 0,-1-1 0,1 1 0,-1-1 0,1 0 0,-1 0 0,1 0 0,-1 0 0,-1 0 0,1 0 0,2-1 0,8-17 158,19-34-1,-22 35-72,2 0-1,16-25 1,-20 36-83,0-1 0,-1 2 1,12-10-1,-15 14-6,0 1 0,-1 0 0,1 0 0,1-1 0,-2 1 1,1 0-1,0 1 0,0-1 0,0 0 0,1 1 0,-1-1 1,-1 1-1,2 0 0,-1-1 0,0 1 0,1 0 0,-1 1 1,0-1-1,3 1 0,-3 0 9,0 1 0,0-1-1,0 1 1,0 0 0,-1-1 0,0 1 0,1 0 0,-1 0-1,1 1 1,-1 0 0,0-1 0,1 0 0,-1 0-1,1 5 1,4 7 119,9 14 612,2-1 1,33 40-1,-41-57-2439,-2-7-2730,-4-3-1019</inkml:trace>
  <inkml:trace contextRef="#ctx0" brushRef="#br0" timeOffset="5442.69">4510 468 10730,'0'0'6043,"-18"0"-5478,-57 2-119,69-2-400,-2 1 1,2 0 0,-1 0-1,1 0 1,-1 1 0,1 1-1,-1-1 1,0 1 0,2 0-1,-10 7 1,6-5-28,-7 10-11,16-15-17,-1 0-1,1 1 0,0-1 0,0 0 0,-1 1 1,1-1-1,0 0 0,-1 1 0,1-1 0,0 0 1,0 1-1,0-1 0,0 0 0,-1 1 0,1-1 0,0 1 1,0-1-1,0 0 0,0 1 0,0-1 0,0 1 1,0-1-1,0 1 0,0-1 0,0 0 0,0 1 0,0-1 1,0 1-1,0-1 0,0 0 0,1 1 0,-1-1 1,0 1-1,0-1 0,0 0 0,1 1 0,-1-1 0,0 0 1,0 1-1,1-1 0,-1 0 0,0 1 0,1-1 1,-1 0-1,0 0 0,0 0 0,0 1 0,1-1 1,-1 0-1,0 0 0,1 0 0,-1 0 0,1 2 0,16 3 14,-1-1-1,2 0 0,21 2 0,2 1 2,-9-1 16,56 19-1,-78-21 168,-1-1 0,0 3 0,0-2 0,0 1 0,0 1 0,-2 0 0,2 1 1,-2-1-1,1 1 0,8 12 0,-14-16 9,1 1 1,-1-1 0,0 1 0,0-1-1,0 1 1,-1-1 0,0 2-1,0-1 1,1 0 0,0 3 0,-2-5-105,0 0 0,0 0 0,0 1 0,0-1 1,0 0-1,0 0 0,0 0 0,-1-1 0,1 1 0,-1 0 1,1 0-1,-1 0 0,0-1 0,1 1 0,-1 1 1,0-2-1,1 1 0,-1-1 0,-1 1 0,1-1 0,0 1 1,-3 1-1,-3 3 151,-2 1 0,1-2 0,-1 0 0,1 0 0,-2 0 1,-17 4-1,10-4-1248,0-1 0,-34 5 0,40-9-2247,9 0 545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39.3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216 157 6833,'0'0'6495,"-5"-21"-4758,-15-67-273,15 65-754,5 22-555,0-1 0,0 1-1,0 0 1,-1-1 0,1 0-1,-1 1 1,1 0-1,-1 0 1,1-1 0,-1 1-1,1 0 1,0 0 0,-1 0-1,0-1 1,0 1 0,0 0-1,0-1 1,1 2-131,-1 0 1,1 0-1,0 0 0,0 0 1,0 0-1,0 0 0,-1 0 1,1 0-1,0 0 0,0 1 1,0-1-1,0 0 0,0 0 0,0 0 1,0 0-1,-1 0 0,1 1 1,0-1-1,0 0 0,0 0 1,0 0-1,0 0 0,0 0 1,0 1-1,0-1 0,0 0 1,0 0-1,0 0 0,0 0 1,0 1-1,0-1 0,0 0 1,0 0-1,0 0 0,0 0 1,0 2-1,0-2 0,0 0 1,1 0-1,-2 4 189,-8 173 444,-7 84 760,12-216-1224,-3-1-1,-1-1 1,-21 79-1,27-116-343,-7 18-3361,9-23 3283,0-1 1,-1 1-1,0 0 1,0 0 0,1 0-1,-1-1 1,1 1 0,-1-1-1,0 2 1,0-2 0,0 1-1,1-1 1,0 1 0,-1-1-1,0 0 1,0 1-1,0-1 1,0 0 0,0 0-1,-1 0 1</inkml:trace>
  <inkml:trace contextRef="#ctx0" brushRef="#br0" timeOffset="1">282 464 10802,'0'0'10355,"-77"0"-10083,44 0-272,-3 0-224,3 3-697,-9-1-831,9-2-2545,7 0-3905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36.3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0 167 10594,'0'0'9561,"4"11"-9224,11 46 29,46 188 1275,-11 51-1304,-47-282-459,-3-14 93,0 0 1,0 0-1,0 0 1,0 0-1,0 0 1,0 0-1,0 0 1,0 0-1,0 0 1,0 0-1,0 0 1,1 0-1,-1 0 1,0 0-1,0 0 1,0 0 0,0 0-1,0 0 1,0 0-1,0 0 1,0 0-1,0 0 1,0 0-1,0 0 1,0 0-1,0 0 1,0 0-1,0 0 1,0 0-1,0 0 1,0 0-1,0 0 1,0 0-1,0 0 1,1 0 0,-1 0-1,0 0 1,0 0-1,0 0 1,0 0-1,0 0 1,0 0-1,0 0 1,0 0-1,0 0 1,0 0-1,0 0 1,0 0-1,0 0 1,0 0-1,0 0 1,0 0-1,0 0 1,0 0 0,0 0-1,1-22-4274,-1 13 3448,0-11-4064</inkml:trace>
  <inkml:trace contextRef="#ctx0" brushRef="#br0" timeOffset="415.52">52 225 10818,'0'0'8059,"1"-19"-7249,3-56-297,-4 72-492,0 1 0,1-1-1,-1 1 1,1 0 0,-1-1-1,1 1 1,0-1 0,0 1-1,0 0 1,0 0 0,0 0-1,0 1 1,1-2 0,-1 1 0,1 0-1,-1 1 1,0-1 0,0 1-1,1-2 1,0 2 0,3-2-1,1-2 21,7-5-12,0-1 0,0 2-1,1 0 1,23-10 0,-27 14-46,1 2 1,0-1-1,0 2 0,0-1 1,1 1-1,-1 1 1,12 0-1,-21 1 4,0 0 0,0 1 0,1-1 0,-1 1-1,0-1 1,0 1 0,-1 0 0,1 0 0,0 1 0,0-1 0,0 0-1,0 0 1,0 0 0,-1 1 0,1-1 0,1 4 0,-1-2 24,1 0 0,-1 1 0,1 0 0,-1 0 0,0 1 1,-1-1-1,0 0 0,2 5 0,0 4 97,0 1-1,-1-1 1,-1 2-1,1 22 1,-2-34-28,0 1 1,0 0 0,0-1-1,-1 0 1,1 1-1,-1 0 1,0-1-1,0 0 1,0 1-1,0-1 1,-1 0 0,1-1-1,-1 2 1,0-1-1,1 0 1,-1-1-1,0 2 1,0-2-1,0 0 1,0 0 0,-1 1-1,1-1 1,-1 0-1,1 0 1,-1-1-1,-5 4 1,-1 0 53,-1-1 0,0 0 0,0-1 0,-1 0 0,1-1 1,0-1-1,-1 2 0,1-3 0,0 0 0,-20-3 0,27 3-182,-1-1 1,0 0-1,1 0 1,0 0-1,-1 0 1,1-1-1,-1 1 1,1-1-1,1-1 1,-7-3-1,-8-7-1032,17 13 959,-1 0-1,1 0 1,0-1 0,0 1-1,0 0 1,-1 0-1,1 0 1,0 0 0,0-1-1,0 1 1,-1 0 0,1 0-1,0 0 1,0 0 0,-1 0-1,1 0 1,0 0-1,0 0 1,0 0 0,0-2-1,0 2 1,-1 0 0,1 0-1,0 0 1,0 2 0,-1-2-1,1 0 1,0 0 0,0 0-1,-1 0 1,1 0-1,0 0 1,0 0 0,-1 0-1,1 0 1,0 1 0,0-1-1,-1 0 1,1 0 0,0 0-1,0 1 1,0-1 0,0 0-1,-1 0 1,1 0-1,0 1 1,0-1 0,0 0-1,0 0 1,0 1 0,0-1-1,-1 0 1,1 0 0,0 1-1,0-1 1,0 0-1,0 0 1,0 1 0,0-1-1,0 0 1,0 1 0,0 12-4282</inkml:trace>
  <inkml:trace contextRef="#ctx0" brushRef="#br0" timeOffset="985.56">624 391 2665,'0'0'19337,"1"1"-19134,2 6-23,-2 0 0,2 0-1,-1 0 1,-1 0 0,2 11 0,1-1-31,-1 1-723,7 29 1452,-4-33-3809,0-3-3484</inkml:trace>
  <inkml:trace contextRef="#ctx0" brushRef="#br0" timeOffset="1511.54">675 111 4417,'0'0'19724,"0"-6"-19724,0 10-1760,0 26-361,0 0-847,-2 2-5322</inkml:trace>
  <inkml:trace contextRef="#ctx0" brushRef="#br0" timeOffset="1865.4">892 364 8282,'0'0'6168,"5"21"-5903,14 65-134,-2-17 156,-13-62-185,-1 1 1,1 1 0,9 12-1,-13-19-46,1-1 1,0 0-1,-1 0 0,1 0 0,0 0 0,0 0 0,0 0 0,0 0 1,-1 1-1,1-1 0,0 0 0,0-1 0,1 1 0,-1 0 0,0-1 1,0 1-1,1-1 0,-1 0 0,0 1 0,1-1 0,-1 0 0,0 0 1,0 1-1,0-1 0,0 0 0,1 0 0,-1-1 0,0 1 0,1 0 1,-1 0-1,0-1 0,2 0 0,-1 0 88,1-1 0,0-1-1,0 1 1,-1 0 0,1-1 0,-1 1-1,0-2 1,0 2 0,0-1 0,0 0 0,2-4-1,91-210 4995,-94 214-5081,7-17 65,-12 27-2284,-9 23-2566,0-5-2274</inkml:trace>
  <inkml:trace contextRef="#ctx0" brushRef="#br0" timeOffset="2638.36">1328 428 8874,'0'0'8178,"6"18"-7802,25 56 118,-29-72-464,-1 2 0,1-2-1,0 1 1,0-1-1,0 0 1,0 1 0,-1-1-1,1 0 1,1 0-1,-1 0 1,1-1 0,0 2-1,-1-2 1,0 0-1,1 1 1,0-1-1,-1 0 1,1-1 0,0 1-1,3 0 1,2 1 43,9 2-23,-1-1 1,1-1-1,-1 0 0,0-2 0,1 0 0,31-5 0,-41 4-20,0-1 0,-2-1 0,2 0 0,-1 0 0,0 0 0,0-1 0,-1 0 0,1 0 0,0-1 0,-1 1-1,0-2 1,0 1 0,7-10 0,-8 9 202,-2 2 1,1-2-1,0 1 0,0-1 0,0 1 0,-1 0 1,0-1-1,-1 1 0,0-2 0,1 2 0,-1-2 0,0 0 1,-1 2-1,1-2 0,-1 2 0,-1-2 0,0-10 0,0 13-49,-1-1-1,1 0 1,0 0-1,-1 1 1,0 0-1,0-1 1,-1 1-1,1 1 1,-1-2-1,1 2 1,-1-1-1,0 0 1,0 1-1,-1 0 1,1-1-1,0 2 1,-1-1-1,0 1 1,0 0-1,-4-3 1,-1 1-179,-1 0 1,0 0 0,0 1-1,1 0 1,-1 1-1,-1 0 1,-14 0-1,19 3-441,1-1 0,-1 1 0,0 1 0,2-1 0,-2 0 0,0 1 0,2 0 0,-11 6 0,0 2-2393,-20 17-1,18-13 184,-13 10-5193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45.44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39 26 4673,'0'0'11329,"0"-4"-10441,1-13-66,-1 13 407,-1 4-1214,0 1-1,0-1 0,0 1 1,0-1-1,0 1 0,0-1 1,0 1-1,0 0 0,0 0 0,0-1 1,1 1-1,-1 0 0,0 0 1,0 0-1,1 0 0,-1 0 1,0 0-1,1 0 0,-1 0 1,1 0-1,-1 2 1074,-5-3-161,5 0-795,2 0-110,-1 0 0,1 0 0,0 0 0,-1 0 0,1 0 0,0 0 1,-1-1-1,1 1 0,0 0 0,-1 0 0,1-1 0,0 1 1,-1 0-1,1-1 0,-1 1 0,1-1 0,0 1 0,-1-1 0,1 1 1,-1-1-1,1 1 0,-1-2 0,-18 5 836,18-3-932,-1 1 1,0-1 0,0 1 0,1-1 0,-1 1-1,0 0 1,1-1 0,-1 1 0,1 0 0,-1-1 0,1 1-1,-1 0 1,1 0 0,-1 0 0,1-1 0,0 1-1,-1 0 1,1 0 0,0 0 0,0 0 0,0 0-1,0 0 1,0 0 0,0-1 0,0 1 0,0 0 0,0 2-1,0-2-495,1 1-1,-1 0 0,0 0 1,1-1-1,-1 1 0,1 0 0,0 0 1,0-1-1,0 1 0,-1-1 1,1 1-1,2 1 0,6 5-8105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45.84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13 87 9570,'0'0'12237,"2"-2"-11071,-2 2-1161,0 0 0,0 0 1,0 0-1,0 0 0,1 0 0,-1 0 1,0 0-1,0 0 0,0 0 1,1 0-1,-1 0 0,0 0 1,0 0-1,0 0 0,0 0 1,1 0-1,-1 0 0,0 0 0,0 0 1,0 1-1,0-1 0,0 0 1,0 0-1,1 0 0,-1 0 1,0 0-1,0 0 0,0 1 0,0-1 1,0 0-1,0 0 0,0 0 1,0 0-1,0 1 0,1-1 1,2 8 180,0-1 1,0 0 0,-1 1 0,2 8 0,1 1 72,20 91 220,15 126-1,-32-180-445,-7-46-298,1 3-133,-2-5-8767</inkml:trace>
  <inkml:trace contextRef="#ctx0" brushRef="#br0" timeOffset="735.59">1 186 9498,'0'0'10157,"7"-15"-9492,25-48-235,-30 59-375,0 1 0,1-1 0,-1 0 0,1 0 0,-1 1 0,1 0 0,0 0 0,1 0 0,-1 1 0,0-2 0,1 2 0,-1 0 0,7-3 0,-1 0 60,9-5 56,0 2-1,1-1 1,-1 3-1,1 0 0,0 1 1,1 0-1,-1 2 1,40-1-1,-58 3-173,0 1-1,1 0 1,-1 0 0,0 0-1,1 0 1,-1 0 0,0 1-1,1-1 1,-1 0 0,0 1-1,0-1 1,1 1 0,-1-1-1,0 1 1,0-1 0,0 1-1,0 0 1,0 0 0,2 1-1,-2 1 22,0-1 0,0 1 0,0-1 0,-1 0 0,1 0 0,-1 0-1,1 1 1,-1-1 0,0 1 0,0 0 0,0 2 0,0 3 21,0 1 1,-1-2-1,0 1 0,0 0 1,0 0-1,-1 0 0,0 0 1,-1-1-1,-2 8 0,-4 2-13,6-12-35,0 0 1,1 1 0,-1-1-1,1 1 1,0-1-1,0 2 1,1-1 0,0-1-1,-1 9 1,2-13-6,0 1 0,0-1 0,0 0 0,1 0 0,-1 1 0,0-1 0,1 0 1,-1 0-1,1 0 0,-1 0 0,1 0 0,0 1 0,-1-1 0,1 0 0,0 0 0,0 0 1,0 0-1,0 0 0,2 1 0,22 13-108,-18-12 96,56 25-14,-39-18 40,0 0-1,-1 2 0,41 27 1,-63-37 8,0-1 0,0-1 0,0 1 0,0 0 0,0 0 0,0 0 1,-1 0-1,1 0 0,0 0 0,0 0 0,-1 0 0,1 0 0,-1 0 0,1 0 1,-1 1-1,1 0 0,-1-1 23,0 0 1,0 1 0,0-2-1,0 1 1,0 0-1,0 0 1,0-1-1,-1 1 1,1 0 0,0-1-1,-1 1 1,1 0-1,0 0 1,-1-1-1,1 1 1,-1-1 0,1 1-1,-1 0 1,0 0-1,-4 2 131,1 0 0,-1 1-1,0-1 1,0-1-1,-9 4 1,12-5-173,-36 13 474,-71 13 0,25-7-5574,73-16 413,4-2-1921</inkml:trace>
  <inkml:trace contextRef="#ctx0" brushRef="#br0" timeOffset="1276.76">838 391 7058,'0'0'7984,"13"-4"-7640,40-13-99,-51 16-122,0 0 0,1 1 0,-1-1 0,0 0 0,0 0 0,0-1 0,0 1 0,0 0 0,0-1-1,0 1 1,0-1 0,0 0 0,-1 1 0,1-1 0,-1-1 0,1 1 0,-1 0 0,0 0 0,2-3 0,-2 1 104,0-2 0,0 2 0,-1 0 0,1 0 1,-1-1-1,0 0 0,-1-6 0,1-3 737,0 12-878,0-1 0,0 0 1,-1 1-1,1-1 0,-1 0 0,1 0 0,-1 1 0,0-1 1,0 1-1,0-1 0,0 1 0,-1 0 0,1-2 0,-1 2 1,1 0-1,-1 0 0,0 0 0,1 0 0,-1 1 0,0-1 1,-5-3-1,3 2-42,0 1 0,-1 0 0,1 0 0,-1 0 0,1 1 0,-1 0 0,0 0 0,0 0 0,0 0 1,-9 1-1,9-1-60,0 1 1,0 0 0,0 0-1,0 1 1,0-1 0,0 1-1,0 1 1,0-1 0,0 1-1,0-1 1,0 1 0,1 1-1,-1 0 1,1 0 0,-1-1-1,1 1 1,0 0 0,0 1-1,-4 5 1,5-6-39,0 0 0,0 1-1,1-1 1,0 2 0,-1-2 0,1 1 0,0 0 0,1 0 0,-1 0-1,1 1 1,0-1 0,0 0 0,0 0 0,0 0 0,1 1 0,0 0-1,-1-1 1,2 0 0,0 9 0,-1-12 21,0 0 0,1 0 0,-1 0-1,1-1 1,-1 1 0,1 0 0,-1 0 0,1-1 0,-1 1 0,1 0-1,0 0 1,-1-1 0,1 1 0,0-1 0,0 1 0,-1-1 0,1 2-1,0-2 1,0 1 0,0-1 0,0 0 0,0 1 0,1-1 0,25 3-572,-24-3 517,6 1 45,-1-1 1,1 0-1,-1 0 1,1-1 0,-1 0-1,0 0 1,1-1-1,-1-1 1,9-3 0,-16 5 101,0 1 0,0-1 0,0 1 1,0 0-1,0 0 0,0 0 0,0-1 1,0 1-1,0 0 0,0 0 0,0 0 1,0 0-1,0 0 0,0 1 0,0-1 1,0 0-1,0 0 0,-1 1 0,1-1 1,0 1-1,0-1 0,1 1 0,18 19 454,-18-18-479,1 1 0,0 1 0,-1-2 0,1 1 0,4 1 0,0-1-302,-1 0 0,1-1 1,0-1-1,0 2 1,0-2-1,0 0 0,0 0 1,1-1-1,10-1 1,-6 1-2093,-2 0-2070</inkml:trace>
  <inkml:trace contextRef="#ctx0" brushRef="#br0" timeOffset="1800.2">1182 268 8738,'0'0'7064,"10"15"-6763,33 49 166,-17-17 2743,-26-47-3068,0-3-145,-2-60 733,1-37 682,1 98-1412,0 1 0,0 0 0,0-2 0,1 2 0,-1 0 0,0 0 0,1 0 0,-1-1 1,1 1-1,0 0 0,-1 0 0,1 0 0,0 0 0,0 0 0,0 0 0,0 0 0,-1 0 0,1 1 0,0-1 0,0 0 1,1 0-1,-1 1 0,0-2 0,0 2 0,0-1 0,0 1 0,1-1 0,-1 1 0,2-1 0,5 0-149,0 0 0,-1 0 0,17 2 0,-12-1-364,41 0-3537,-31 0-291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40.1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109 73 8730,'0'0'10890,"4"-11"-9872,-3 6-851,12-25 247,-12 30-403,-1 0 0,0-1 0,0 1 0,0 0 0,0 0 0,1-1 0,-1 1 0,0 0 0,0 0 0,1-1 0,-1 1 0,0 0 0,0 0 0,1-1 0,-1 1 0,0 0 0,1 0 0,-1 0 0,0 0 0,1 0 0,-1 0 0,0 0 0,1-1 0,0 2 10,-1-1 0,1 1 0,-1-1 0,0 0 0,1 1 0,-1-1 1,0 1-1,1-1 0,-1 1 0,0-1 0,0 1 0,1 0 0,-1-1 0,0 1 0,0-1 0,0 2 0,0-2 1,0 1-1,0 1 0,3 21 173,87 491 648,-87-504-1060,0 0 0,-1-1-1,1 0 1,1-1 0,0 1 0,6 9 0,-10-18 27,0 1 1,1-1-1,-1 0 1,0 1-1,1-1 0,-1 0 1,1 1-1,-1-1 1,0 0-1,1 0 1,-1 0-1,0 1 0,0-1 1,1 0-1,-1 0 1,0 0-1,1 0 1,-1 0-1,1 0 0,-1 0 1,1 0-1,-1 0 1,1 0-1,0 0 1,0 0-1389</inkml:trace>
  <inkml:trace contextRef="#ctx0" brushRef="#br0" timeOffset="466.14">1 472 9338,'0'0'7226,"110"-15"-6682,-77 12-344,-1 1-200,-2 2-48,5 0-744,-9 0-1105,-4 0-2688</inkml:trace>
  <inkml:trace contextRef="#ctx0" brushRef="#br0" timeOffset="1112.13">741 529 7346,'0'0'9703,"2"-16"-9210,9-48 16,-9 55-263,-1 0 1,-1 1 0,0-13-1,0 9 104,0 10-296,0 0 1,0-1 0,0 2-1,-1-1 1,1 0-1,-1 0 1,1 0-1,-1-1 1,0 1-1,0 0 1,0 1 0,0-1-1,0 0 1,0 0-1,0 0 1,0 1-1,-1-1 1,1 1 0,0-1-1,0 1 1,0 0-1,-1-1 1,0 1-1,1 0 1,-1 0-1,0 0 1,0 0 0,0 1-1,0-1 1,-2 0-1,-5-1 65,-2-1 1,1 2-1,1 0 0,-16 1 0,16 0-92,7 0-17,0 0 1,0 0-1,1 0 1,-1 0-1,0 1 1,0-1-1,0 0 1,0 1-1,1-1 1,-1 2 0,0-1-1,0 0 1,0 0-1,1 0 1,-1 0-1,0 0 1,1 0-1,0 1 1,0-1-1,-2 3 1,2-2-12,-1 0-1,1 1 1,0 0 0,1-1-1,-1 1 1,0-1 0,1 0-1,-1 2 1,1-2 0,0 1-1,0-1 1,0 2 0,0-2-1,0 1 1,0-1 0,1 4-1,0-3-5,0 0-1,0 1 1,1-1-1,-1 0 0,1 0 1,-1 1-1,1-2 1,-1 1-1,1 0 1,1 0-1,-1-1 0,0 1 1,1-1-1,-1 0 1,1 1-1,5 1 1,2 4-26,2-1 0,19 9 1,-16-11-1187,24 5 1,-8-1-4034,-21-7 398</inkml:trace>
  <inkml:trace contextRef="#ctx0" brushRef="#br0" timeOffset="1877.07">1082 39 12643,'0'0'10482,"2"7"-9677,-2 111-527,0 10-626,1-107 289,1 1-1,1 0 1,8 36-1,-10-55 57,0 1 0,0-1 0,1 0 0,-1 0 0,0 0 0,1 0-1,0 0 1,0-1 0,-1 2 0,2-2 0,-2 0 0,1 0 0,0 1 0,1 0-1,-1-2 1,5 4 0,-5-5 32,0 1 0,0 0 0,0-1 0,-1 2 0,1-2-1,0 0 1,0 1 0,1-1 0,-1 0 0,0 0 0,0-1 0,0 1 0,0 0-1,0-2 1,0 2 0,-1-1 0,1 0 0,0 0 0,0 1 0,0-1 0,0-1-1,0 1 1,0 0 0,-1 0 0,3-3 0,36-36 239,-20 19 75,42-31 0,-54 46-306,-1 1 0,2 0 1,-1 1-1,0 0 0,1 0 0,1 1 0,-2 1 0,1 0 0,13-3 0,-15 5-42,0-1 0,1 1 0,-1 0 0,1 0 0,10 4 0,-16-3 5,0 0 0,1-1 0,-2 1 0,1 0 0,0 0 0,0 1 0,0-1 0,0 0 0,0 2 0,0-2 0,-1 1 1,1 0-1,0-1 0,-1 1 0,0 0 0,1 1 0,-1-1 0,-1 0 0,1 0 0,0 0 0,1 5 0,-1-5 36,0 0 0,0 1 0,-1 0 0,1-1 1,-1 0-1,0 1 0,0 0 0,1-1 0,-1 1 0,-1-1 0,1 0 0,0 2 0,-1-2 0,1 0 0,-1 1 0,1 0 1,-1-1-1,0 0 0,0 1 0,0-1 0,-1 1 0,2-1 0,-1 0 0,-1-1 0,1 1 0,-1 0 0,0 1 0,1-2 1,-1 1-1,-2 1 0,-5 3 101,1 0 0,-1-1 0,0 0 0,1-1 1,-17 6-1,-7-1-131,-35 6 0,-3 1-2659,55-12-366,2 0 1,-26 14-1,22-9-3984</inkml:trace>
  <inkml:trace contextRef="#ctx0" brushRef="#br0" timeOffset="2251.16">1801 4 3041,'0'0'18797,"1"-3"-17770,1 3-995,0 5 147,1 18 153,-1 1 0,0 25 0,2 19-71,31 184-18,-8-87-224,-27-162-276,4 10-649,3-10-6284,-2-3-1250</inkml:trace>
  <inkml:trace contextRef="#ctx0" brushRef="#br0" timeOffset="4104.51">2241 591 4305,'0'0'8967,"18"-2"-8043,61-9-238,-72 10-527,0 0 0,0-2 0,1 1 0,-2-1 0,1 0 0,0-1 0,11-6 1,-7 3 121,1-1 310,1 0-1,-2-1 1,1-1 0,16-15 0,-25 21-304,0 0 0,0 0 0,0 0 0,0-1 0,0 1-1,0-2 1,-1 2 0,0-2 0,0 2 0,0-1 0,0-1-1,-2 1 1,1-1 0,0 1 0,0-1 0,0-7 0,-1 12-234,0 0 1,0-1 0,-1 1-1,1 0 1,0 0 0,-1-1-1,1 1 1,-1 0 0,1 0-1,-1 0 1,1 1 0,0-1-1,0 0 1,-1 0 0,0 0-1,0 0 1,1 1 0,-1-1-1,0-1 1,0 2 0,0-1-1,0 1 1,0-1 0,0 1-1,0-1 1,0 1 0,0 0-1,0-1 1,0 1 0,-2 0-1,-4-2 90,1 1 1,-2 1-1,-9 0 0,15 0-110,-8 0-13,2 0-1,-2 1 1,1 1-1,1 0 0,-2 0 1,1 2-1,1-1 1,0 0-1,-1 2 0,1-1 1,0 2-1,0-1 1,1 0-1,-1 2 1,1-2-1,0 3 0,-11 13 1,13-15-24,0 1 1,0 0-1,0 0 1,1 0-1,0 0 1,0 1-1,1 0 1,0 0-1,0 0 1,1 1-1,-1 0 1,1-2-1,1 2 1,0 0 0,0-1-1,0 1 1,1 10-1,0-15-4,1 2 1,-1-2-1,1 0 1,0 1-1,0 0 0,0-1 1,1 1-1,-1-1 1,1 1-1,0-2 0,4 8 1,-2-4-3,0 0-1,2 0 1,-1-2 0,1 2 0,11 8 0,-3-4-99,1 0 1,0-3 0,1 1 0,31 12 0,-31-16-743,-1 0 1,2-1-1,29 3 1,17-5-5134,-30-2-134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48.2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107 423 9434,'0'0'10146,"1"-11"-9282,1-5-607,1-35 664,-4 50-856,-1 0 0,1 1 0,-1 0 0,1-1 0,-1 1 0,1 0 0,0-1 0,0 1 0,-1 0 0,1 0 0,-1 0 0,1 1 0,-3-1 0,3 0-24,-2 1-35,-1 0 0,1 0 0,-1 0 0,2 0 0,-2 1 0,1 0 0,-1-1 0,2 1 0,-1 0 0,0 1 0,0 0 0,0-1 0,-4 6 0,2-2-10,1 0-1,-1 1 1,0-1-1,2 1 1,-8 13-1,9-15-26,1 0-1,0 0 1,0 0-1,-1 1 0,2-1 1,-1 0-1,0 0 1,1 0-1,0 1 1,0-1-1,1 5 1,0-7 1,-1 1 1,1-1 0,0 0-1,0 0 1,0 1-1,0-2 1,0 1 0,0 1-1,1-1 1,0 0 0,0-1-1,0 1 1,0-1 0,-1 1-1,1-1 1,1 0 0,4 4-1,-2-2-11,1-1-1,0 0 0,1 0 0,-1-1 1,0 1-1,1-1 0,-1 0 0,10 0 1,6 0-21,28-2 0,-22 0 15,-13-1-1053,1-1 1,1-1 0,19-7-1,-6 3-2410,-9 3-1253</inkml:trace>
  <inkml:trace contextRef="#ctx0" brushRef="#br0" timeOffset="572.21">484 26 10442,'0'0'8318,"3"12"-7602,32 135 110,-1 1-917,19 24-888,-53-172 957,0 1 0,0-1 0,0 0 0,0 1 0,1-1-1,-1 0 1,0 1 0,0-1 0,0 0 0,1 1 0,-1-1 0,0 0 0,1 1 0,-1-1-1,0 0 1,1 0 0,-1 0 0,0 1 0,1-1 0,-1 0 0,1 0 0,-1 0 0,0 0-1,1 0 1,-1 0 0,1 1 0,-1-1 0,0 0 0,0 0 0,0 0 0,1 0 0,-1-1 0,0 1-1,1 0 1,-1 0 0,1 0 0,-1 0 0,0 0 0,1 0 0,-1-1 0,0 1 0,1 0-1,-1 0 1,0-1 0,1 1 0,-1 0 0,0 0 0,1-1 0,17-20 186,-13 15-186,2-1 21,-1-1 0,2 1 1,-1 1-1,1-1 1,-1 2-1,1 0 0,1 0 1,-1 1-1,1-1 1,-1 1-1,1 1 0,0 0 1,0 1-1,0 0 1,1 1-1,-1 0 0,0 0 1,1 1-1,12 2 1,-19-1 43,0 0 1,1 0-1,-1 1 1,1 0 0,-1 0-1,0-1 1,0 2 0,0-1-1,0 0 1,-1 2-1,1-1 1,0-1 0,-1 1-1,1 0 1,-1 0 0,-1 1-1,1 0 1,3 6-1,0-1 302,-1 2-1,0-1 0,-1 1 0,0-1 0,3 22 1,-4 12 771,-4-15-4552,1-24-1342</inkml:trace>
  <inkml:trace contextRef="#ctx0" brushRef="#br0" timeOffset="1519.96">1247 502 7602,'0'0'8307,"3"-2"-7656,0 0-473,-1 0 1,1-1-1,0 0 1,0 1 0,0-1-1,-2 1 1,2-1 0,-1 0-1,0 0 1,1-1-1,-2 1 1,1 0 0,-1-1-1,0 1 1,1-1 0,1-7-1,-2 5 84,-1-1 0,0 0 0,0 1 0,0 0 0,0-2 0,-3-5 0,3 12-188,-1-1-1,1 0 0,-1 0 0,0 1 0,0-2 0,1 1 1,-1 1-1,0-1 0,-1 1 0,1-1 0,0 1 0,-1 0 1,1-1-1,-1 1 0,1 0 0,-1 0 0,2 0 0,-2 0 1,0 0-1,0 1 0,1-1 0,-1 0 0,0 1 0,-1-2 1,0 1-73,-1 0 1,1 0 0,0 0 0,-1 1-1,1 0 1,-1-1 0,1 1 0,0 0 0,-1 1-1,0-1 1,2 1 0,-2-1 0,0 1-1,1 0 1,0 2 0,0-2 0,0 0-1,-1 1 1,1 0 0,1 0 0,-1 0-1,0 0 1,0 0 0,0 1 0,2 0-1,-2 0 1,1 0 0,-1 0 0,1 0 0,-1 5-1,-2 1-51,2 0 0,-1-1 0,2 2 0,0-1-1,-1 1 1,2-1 0,-1 2 0,1-2 0,1 0-1,0 13 1,0-21 17,0 0-1,0-1 0,0 1 1,0 0-1,0 0 1,0-1-1,1 2 0,-1-1 1,0 0-1,1-1 1,-1 1-1,0 0 0,1-1 1,-1 1-1,1 0 0,-1-1 1,1 1-1,-1-1 1,1 1-1,0-1 0,-1 1 1,1-1-1,0 1 1,-1-1-1,1 1 0,1 0-12,1 0-1,0 0 0,-1-1 0,1 1 1,-1-1-1,0 1 0,6-1 1,-1 0 45,1 0 1,0-1 0,-1 0 0,11-4 0,-11 3 33,-1 0 0,0-1 0,-1 1 0,1-3 0,0 2 0,-1-1 0,1 0-1,-2 0 1,8-7 0,-12 11 37,0 0 0,0 0-1,0-1 1,1 1 0,-1 0 0,1 0-1,-1-1 1,1 1 0,-1 0-1,1 0 1,-1 0 0,1 0-1,-1 0 1,1 0 0,-1 0 0,1 0-1,-1 0 1,1 0 0,-1 0-1,1 0 1,-1 0 0,1 0 0,-1 1-1,1-1 1,0 0 0,14 10-278,-8-6 430,5 2-33,0-1 0,16 6 0,-6-4-3190,-22-7 2980,4 1-2615</inkml:trace>
  <inkml:trace contextRef="#ctx0" brushRef="#br0" timeOffset="2134.67">1545 432 7402,'0'0'8355,"15"5"-7215,47 16-205,-56-19-782,-1 0 1,-1 1 0,1-1-1,0 1 1,-1 1 0,1 0-1,-1-1 1,-1 1 0,2 0-1,-1 0 1,-1 1 0,4 5-1,3 4 100,-4-7-8,-3-5-81,-1 1 0,1 0 1,-1 0-1,1 2 1,-1-2-1,1 0 1,-2 1-1,1 0 0,0-1 1,-1 2-1,1-1 1,-1 0-1,0 0 0,1 7 1,-14-11 146,9 0-297,0 0 1,0-1 0,0 1 0,0-2-1,0 1 1,0 0 0,0 0 0,0 0-1,1-1 1,0 1 0,-1-1 0,0 0-1,1 0 1,0 0 0,0 0 0,-1 0 0,1 0-1,0-1 1,0 0 0,0 0 0,1 1-1,0-1 1,-1 0 0,1 0 0,-1 1-1,0-6 1,-2-1 72,2-2 0,-1 1 0,1 0 1,0-1-1,1 1 0,-1-22 0,2 29-80,0 1 1,0 0-1,1 0 0,-1-1 1,0 1-1,1 0 1,0-1-1,0 0 0,-1 1 1,1 0-1,0 0 1,1 0-1,-1 0 0,0 0 1,0 1-1,0-1 1,1 0-1,-1-1 0,1 2 1,0-1-1,-1 1 1,1 0-1,0-1 0,-1 1 1,1 0-1,0 0 1,0 0-1,1 1 0,1-2 1,5 0-38,-1 0 0,2 1 0,-2 0 0,0 0 0,1 1 0,8 1 0,-11-1-442,-1 1 0,-1 1 0,1-1 0,0 1 0,-1 0 1,1 0-1,0 0 0,5 5 0,7 3-5397,-5-3-4290</inkml:trace>
  <inkml:trace contextRef="#ctx0" brushRef="#br0" timeOffset="2767.37">2298 51 8546,'0'0'11648,"7"-8"-10668,21-27-139,-27 34-796,-1 1-1,1-1 1,0 0-1,-1 1 1,1-1-1,0 1 1,0-1-1,-1 1 1,0 0-1,1-1 1,0 1-1,0 0 1,0-1-1,-1 1 1,2 0-1,-1 0-27,-1 0 0,1 0 0,-1 0 0,0 0 0,1 0 0,-1 0 0,1 1-1,-1-1 1,0 0 0,1 0 0,-1 0 0,0 1 0,1-1 0,-1 0 0,0 0-1,1 1 1,-1-1 0,0 0 0,0 1 0,1-1 0,-1 1 0,0 1 29,1 0-1,0 2 1,0-2 0,0 0 0,-1 1 0,1 4 0,0-5 31,6 49 353,0 72-1,6 39-394,-10-143-38,1-2-1,-1 2 1,3-1-1,-1 0 1,2 0-1,13 27 1,-17-40-35,0 0 25,-1-1 0,1 0 1,0 1-1,6 7 1,-7-11-77,-1 0 0,0 0 0,0 0 1,-1-1-1,1 1 0,1 0 0,-1-1 1,0 1-1,1-1 0,-1 1 0,0-1 1,1 0-1,-1 1 0,0-1 0,0 0 1,0 0-1,1 0 0,-1 0 0,0 0 0,1-1 1,-1 1-1,1 0 0,0-1 0,-1 0-336,0 0-1,0 0 1,1 0-1,-1 0 0,0 0 1,0-1-1,0 1 0,0 0 1,0-1-1,0 1 1,0 0-1,0-1 0,-1 1 1,0-1-1,0 0 0,1 0 1,0-1-1,-1 2-160,2-10-7181</inkml:trace>
  <inkml:trace contextRef="#ctx0" brushRef="#br0" timeOffset="3250.87">2140 348 4137,'0'0'14395,"106"-30"-12971,-69 24-592,-4 1-271,2 3-353,-6 2-208,-2 0-80,-2 0-889,5 0-927,-6 4-2449,-2 3-2440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55.0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49 53 9842,'0'0'5244,"-1"-7"-4583,-2-28 68,-15 34 1579,15 1-2129,3 0-148,-1 0 1,0 0-1,1 0 1,-1 0-1,0 0 1,1-1-1,-1 1 0,0 0 1,1 0-1,-1 0 1,1 0-1,-1-1 1,0 1-1,1 0 1,-1-1-1,1 1 1,-1 0-1,1-1 1,-1 1-1,1-1 1,-1 1-1,1-1 1,-1 1-1,1-1 1,-1 1-1,1-1 1,-1 0-1,1 0 20,0 2-101,1-1 53,-1 0-1,0 1 0,0-1 1,0 0-1,0 1 0,0-1 1,0 0-1,0 1 0,0-1 1,0 0-1,0 1 0,0-1 1,0 0-1,0 1 0,0-1 1,0 0-1,-1 1 0,1-1 1,0 0-1,0 0 0,0 1 1,-1-1-13,1 0-1,0 1 1,0-1 0,0 0 0,0 0 0,0 0 0,-1 1 0,1-1-1,0 0 1,0 0 0,0 1 0,0-1 0,0 0 0,0 0-1,0 1 1,0-1 0,0 0 0,0 0 0,0 1 0,0-1 0,0 0-1,0 0 1,0 1 0,0-1 0,0 0 0,0 0 0,0 1 0,0-1-1,0 0 1,0 0 0,1 1 0,-1-1 0,0 0 0,0 0-1,0 0 1,0 1 0,1-1 0,-1 0 0,0 0 0,0 0 0,0 0-1,1 1 1,-1-1 0,0 0 0,0 0 0,1 0 0,-1 0-1,0 0 1,0 0 0,1 0 0,-1 0 0,0 0 0,0 0 0,1 0-1,-1 0 1,0 0 0,0 0 0,1 0 0,-1 0 0,1 0-1,-1 0 34,0 0 0,0 0 0,0 0 0,0 0 0,0 0 0,0 0 0,1 0-1,-1 0 1,0 0 0,0 0 0,0 0 0,0 1 0,0-1 0,0 0-1,0 0 1,0 0 0,1 0 0,-1 0 0,0 0 0,0 0 0,0 0 0,0 0-1,0 0 1,0 1 0,0-1 0,0 0 0,0 0 0,0 0 0,0 0-1,0 0 1,0 0 0,0 1 0,0-1 0,0 0 0,0 0 0,0 0 0,0 0-1,0 0 1,0 0 0,0 1 0,0-1 0,0 0 0,0 0 0,0 0-1,0 0 1,0 0 0,0 0 0,0 0 0,0 1 0,0-1 0,0 0 0,0 0-1,0 0 1,-1 0 0,1 0 0,0 0 0,0 0 0,0 0 0,0 0-1,-8 11-266,4-6-61,4-4 12,9-13 521,-6 9-199,-2 2 42,0 0 1,0 0 0,0 0 0,0 0-1,0-1 1,0 1 0,0 0-1,0-1 1,0 1 0,-1 0 0,2-3-1,-22 4 1563,20 0-1814,0-4-1771,-2 11 1487,-3 13-1655,5-20 1793,0 1-1,0 0 1,0-1 0,0 1 0,0 0 0,0 0 0,0-1 0,1 1 0,-1 0 0,0-1 0,0 1 0,0 0 0,1-1 0,-1 1 0,1 0 0,8 3-6484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9T09:22:56.8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141 278 8602,'0'0'8815,"0"-2"-8366,-24 114 1205,13-23-1253,3 2 0,5 98 0,3-187-471,0-2 0,0 1 1,0-1-1,0 0 0,0 1 0,0-1 0,0 1 0,0-1 0,1 0 1,-1 1-1,0-1 0,0 0 0,0 1 0,1-1 0,-1 0 1,0 1-1,0-1 0,1 0 0,-1 0 0,0 1 0,1-1 0,-1 0 1,0 0-1,1 1 0,-1-1 0,0 0 0,1 0 0,-1 0 1,0 0-1,1 0 0,-1 0 0,1 1 0,-1-1 0,0 0 1,1 0-1,15-2-4216,-5-3-1083</inkml:trace>
  <inkml:trace contextRef="#ctx0" brushRef="#br0" timeOffset="421.01">1 334 10442,'0'0'6922,"7"-7"-6105,-5 4-751,2-2 61,-1 1 0,1 1 0,0-1 1,0 0-1,0 0 0,0 1 0,0 1 1,1-1-1,-1 0 0,1 0 1,0 1-1,0 0 0,0 1 0,0-1 1,6 0-1,-4 1-56,1 1-1,0 0 1,0 0 0,-1 1-1,1 0 1,0 0 0,-1 1-1,1 0 1,7 4 0,-11-4-345,0-1 0,-1 1 1,1 0-1,-1 1 1,1-1-1,-1 1 0,0 0 1,0 0-1,0 0 1,0 0-1,-1 0 0,1 0 1,-1 2-1,0-2 1,1 1-1,-2 0 1,1 0-1,2 6 0,-1 8-4403</inkml:trace>
  <inkml:trace contextRef="#ctx0" brushRef="#br0" timeOffset="834">8 906 10578,'0'0'8546,"105"-39"-8034,-79 32-344,-2 1-160,-2 4-8,-2 2-536,7 0-504,-4 0-1689,-5-2-6913</inkml:trace>
  <inkml:trace contextRef="#ctx0" brushRef="#br0" timeOffset="1431.78">998 362 8162,'0'0'3661,"12"-18"-2149,41-60-477,-45 67-628,-2-1 0,1 0 0,-1 1 0,-1-2 0,0 1 0,-1-1 0,4-14 0,-6 10 117,0 0 0,-1 0 1,0 0-1,-2-20 0,1 36-513,0-1 0,-1 0 0,1-1-1,0 1 1,-1 1 0,1-1 0,-1 0 0,0 1 0,1-1-1,-1 0 1,0 1 0,0-1 0,0 0 0,0 0 0,0 1 0,-1 0-1,1-1 1,-3-1 0,1 1 4,0 0 1,0 1-1,0-2 0,0 2 0,0 0 0,0-1 0,0 2 1,-1-1-1,-5-1 0,2 2-1,0-1 0,1 1-1,-1 1 1,0-1 0,1 1 0,-1 0-1,0 0 1,1 1 0,-1 0 0,-6 4-1,2 0-2,0 2 0,1-1 0,-1 1 0,2 1-1,-1 1 1,1-1 0,0 1 0,-8 12 0,3-1 16,1-1 0,1 3 1,-15 33-1,19-35-3,1 0-1,1 1 1,0 1-1,2-1 1,-2 27-1,0 114 35,8-137-1,0 0 0,12 51 0,-7-46-17,3 45 1,-9-58-119,0-4-19,-1-2 0,2 2-1,5 21 1,-7-32-241,1-1 0,0 2-1,0-2 1,0 1 0,0-1 0,1 1 0,-1-1 0,0 0 0,1 1-1,0-1 1,0 0 0,-1 0 0,1 0 0,0 0 0,0 0-1,1-1 1,-1 1 0,0 0 0,1-1 0,-1 1 0,0-1 0,6 1-1,0-1-3732</inkml:trace>
  <inkml:trace contextRef="#ctx0" brushRef="#br0" timeOffset="1867.4">610 692 11827,'0'0'9234,"129"-29"-8994,-89 29-240,4 0-192,11 0-1081,-9 0-1607,-7 0-6506</inkml:trace>
</inkml: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man Stepanov" refreshedDate="44450.736045370373" createdVersion="7" refreshedVersion="7" minRefreshableVersion="3" recordCount="50" xr:uid="{1FB89E4C-1516-41BF-A7E6-E3451468C199}">
  <cacheSource type="worksheet">
    <worksheetSource ref="B6:I56" sheet="Sheet1"/>
  </cacheSource>
  <cacheFields count="5">
    <cacheField name="ID" numFmtId="0">
      <sharedItems containsSemiMixedTypes="0" containsString="0" containsNumber="1" containsInteger="1" minValue="1" maxValue="50"/>
    </cacheField>
    <cacheField name="Industry" numFmtId="0">
      <sharedItems containsSemiMixedTypes="0" containsString="0" containsNumber="1" containsInteger="1" minValue="1" maxValue="4"/>
    </cacheField>
    <cacheField name="Sales " numFmtId="0">
      <sharedItems containsSemiMixedTypes="0" containsString="0" containsNumber="1" containsInteger="1" minValue="27" maxValue="2792"/>
    </cacheField>
    <cacheField name="City Code" numFmtId="0">
      <sharedItems count="9">
        <s v="ST"/>
        <s v="PAR"/>
        <s v="L"/>
        <s v="HEL"/>
        <s v="MOS"/>
        <s v="OS"/>
        <s v="ATH"/>
        <s v="TAL"/>
        <s v="AMS"/>
      </sharedItems>
    </cacheField>
    <cacheField name="Currency" numFmtId="0">
      <sharedItems containsSemiMixedTypes="0" containsString="0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n v="1"/>
    <n v="1"/>
    <n v="520"/>
    <x v="0"/>
    <n v="1"/>
  </r>
  <r>
    <n v="2"/>
    <n v="1"/>
    <n v="1142"/>
    <x v="1"/>
    <n v="2"/>
  </r>
  <r>
    <n v="3"/>
    <n v="3"/>
    <n v="1038"/>
    <x v="2"/>
    <n v="1"/>
  </r>
  <r>
    <n v="4"/>
    <n v="4"/>
    <n v="27"/>
    <x v="3"/>
    <n v="2"/>
  </r>
  <r>
    <n v="5"/>
    <n v="2"/>
    <n v="222"/>
    <x v="1"/>
    <n v="2"/>
  </r>
  <r>
    <n v="6"/>
    <n v="2"/>
    <n v="204"/>
    <x v="2"/>
    <n v="1"/>
  </r>
  <r>
    <n v="7"/>
    <n v="1"/>
    <n v="2207"/>
    <x v="4"/>
    <n v="1"/>
  </r>
  <r>
    <n v="8"/>
    <n v="4"/>
    <n v="46"/>
    <x v="5"/>
    <n v="1"/>
  </r>
  <r>
    <n v="9"/>
    <n v="1"/>
    <n v="122"/>
    <x v="6"/>
    <n v="2"/>
  </r>
  <r>
    <n v="10"/>
    <n v="1"/>
    <n v="748"/>
    <x v="7"/>
    <n v="2"/>
  </r>
  <r>
    <n v="11"/>
    <n v="1"/>
    <n v="999"/>
    <x v="2"/>
    <n v="1"/>
  </r>
  <r>
    <n v="12"/>
    <n v="3"/>
    <n v="1226"/>
    <x v="5"/>
    <n v="1"/>
  </r>
  <r>
    <n v="13"/>
    <n v="2"/>
    <n v="232"/>
    <x v="1"/>
    <n v="2"/>
  </r>
  <r>
    <n v="14"/>
    <n v="4"/>
    <n v="1138"/>
    <x v="6"/>
    <n v="2"/>
  </r>
  <r>
    <n v="15"/>
    <n v="4"/>
    <n v="948"/>
    <x v="6"/>
    <n v="2"/>
  </r>
  <r>
    <n v="16"/>
    <n v="1"/>
    <n v="107"/>
    <x v="4"/>
    <n v="1"/>
  </r>
  <r>
    <n v="17"/>
    <n v="3"/>
    <n v="2583"/>
    <x v="3"/>
    <n v="2"/>
  </r>
  <r>
    <n v="18"/>
    <n v="1"/>
    <n v="1141"/>
    <x v="4"/>
    <n v="1"/>
  </r>
  <r>
    <n v="19"/>
    <n v="2"/>
    <n v="121"/>
    <x v="6"/>
    <n v="2"/>
  </r>
  <r>
    <n v="20"/>
    <n v="2"/>
    <n v="233"/>
    <x v="7"/>
    <n v="2"/>
  </r>
  <r>
    <n v="21"/>
    <n v="1"/>
    <n v="468"/>
    <x v="5"/>
    <n v="1"/>
  </r>
  <r>
    <n v="22"/>
    <n v="2"/>
    <n v="141"/>
    <x v="0"/>
    <n v="1"/>
  </r>
  <r>
    <n v="23"/>
    <n v="2"/>
    <n v="109"/>
    <x v="2"/>
    <n v="1"/>
  </r>
  <r>
    <n v="24"/>
    <n v="2"/>
    <n v="174"/>
    <x v="0"/>
    <n v="1"/>
  </r>
  <r>
    <n v="25"/>
    <n v="1"/>
    <n v="1007"/>
    <x v="2"/>
    <n v="1"/>
  </r>
  <r>
    <n v="26"/>
    <n v="3"/>
    <n v="192"/>
    <x v="7"/>
    <n v="2"/>
  </r>
  <r>
    <n v="27"/>
    <n v="2"/>
    <n v="163"/>
    <x v="7"/>
    <n v="2"/>
  </r>
  <r>
    <n v="28"/>
    <n v="2"/>
    <n v="214"/>
    <x v="6"/>
    <n v="2"/>
  </r>
  <r>
    <n v="29"/>
    <n v="1"/>
    <n v="114"/>
    <x v="4"/>
    <n v="1"/>
  </r>
  <r>
    <n v="30"/>
    <n v="1"/>
    <n v="304"/>
    <x v="6"/>
    <n v="2"/>
  </r>
  <r>
    <n v="31"/>
    <n v="4"/>
    <n v="2656"/>
    <x v="2"/>
    <n v="1"/>
  </r>
  <r>
    <n v="32"/>
    <n v="2"/>
    <n v="155"/>
    <x v="7"/>
    <n v="2"/>
  </r>
  <r>
    <n v="33"/>
    <n v="3"/>
    <n v="1413"/>
    <x v="5"/>
    <n v="1"/>
  </r>
  <r>
    <n v="34"/>
    <n v="3"/>
    <n v="2792"/>
    <x v="3"/>
    <n v="2"/>
  </r>
  <r>
    <n v="35"/>
    <n v="3"/>
    <n v="1008"/>
    <x v="5"/>
    <n v="1"/>
  </r>
  <r>
    <n v="36"/>
    <n v="3"/>
    <n v="534"/>
    <x v="7"/>
    <n v="2"/>
  </r>
  <r>
    <n v="37"/>
    <n v="2"/>
    <n v="145"/>
    <x v="3"/>
    <n v="2"/>
  </r>
  <r>
    <n v="38"/>
    <n v="3"/>
    <n v="2517"/>
    <x v="0"/>
    <n v="1"/>
  </r>
  <r>
    <n v="39"/>
    <n v="2"/>
    <n v="141"/>
    <x v="6"/>
    <n v="2"/>
  </r>
  <r>
    <n v="40"/>
    <n v="4"/>
    <n v="47"/>
    <x v="2"/>
    <n v="1"/>
  </r>
  <r>
    <n v="41"/>
    <n v="4"/>
    <n v="28"/>
    <x v="2"/>
    <n v="1"/>
  </r>
  <r>
    <n v="42"/>
    <n v="4"/>
    <n v="36"/>
    <x v="2"/>
    <n v="1"/>
  </r>
  <r>
    <n v="43"/>
    <n v="3"/>
    <n v="2422"/>
    <x v="2"/>
    <n v="1"/>
  </r>
  <r>
    <n v="44"/>
    <n v="2"/>
    <n v="198"/>
    <x v="6"/>
    <n v="2"/>
  </r>
  <r>
    <n v="45"/>
    <n v="1"/>
    <n v="1119"/>
    <x v="3"/>
    <n v="2"/>
  </r>
  <r>
    <n v="46"/>
    <n v="3"/>
    <n v="169"/>
    <x v="5"/>
    <n v="1"/>
  </r>
  <r>
    <n v="47"/>
    <n v="2"/>
    <n v="132"/>
    <x v="8"/>
    <n v="2"/>
  </r>
  <r>
    <n v="48"/>
    <n v="2"/>
    <n v="161"/>
    <x v="2"/>
    <n v="1"/>
  </r>
  <r>
    <n v="49"/>
    <n v="2"/>
    <n v="172"/>
    <x v="3"/>
    <n v="2"/>
  </r>
  <r>
    <n v="50"/>
    <n v="2"/>
    <n v="201"/>
    <x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F46A57-BD98-48D6-B76B-579DC474E1F4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L17:M27" firstHeaderRow="1" firstDataRow="1" firstDataCol="1"/>
  <pivotFields count="5">
    <pivotField showAll="0"/>
    <pivotField showAll="0"/>
    <pivotField showAll="0"/>
    <pivotField axis="axisRow" dataField="1" showAll="0">
      <items count="10">
        <item x="8"/>
        <item x="6"/>
        <item x="3"/>
        <item x="2"/>
        <item x="4"/>
        <item x="5"/>
        <item x="1"/>
        <item x="0"/>
        <item x="7"/>
        <item t="default"/>
      </items>
    </pivotField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City Code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topLeftCell="A28" workbookViewId="0">
      <selection activeCell="I67" sqref="I67"/>
    </sheetView>
  </sheetViews>
  <sheetFormatPr defaultRowHeight="15" x14ac:dyDescent="0.25"/>
  <cols>
    <col min="1" max="1" width="11.5703125" bestFit="1" customWidth="1"/>
    <col min="2" max="2" width="14.5703125" style="1" customWidth="1"/>
    <col min="3" max="3" width="9.140625" style="1" customWidth="1"/>
    <col min="4" max="6" width="12.7109375" style="1" customWidth="1"/>
    <col min="7" max="7" width="9.42578125" style="1" bestFit="1" customWidth="1"/>
    <col min="8" max="8" width="11.28515625" style="1" bestFit="1" customWidth="1"/>
    <col min="9" max="9" width="16.5703125" style="1" bestFit="1" customWidth="1"/>
    <col min="10" max="10" width="13.7109375" bestFit="1" customWidth="1"/>
    <col min="11" max="11" width="20" bestFit="1" customWidth="1"/>
    <col min="12" max="12" width="13.140625" bestFit="1" customWidth="1"/>
    <col min="13" max="13" width="17.7109375" bestFit="1" customWidth="1"/>
    <col min="20" max="20" width="14" customWidth="1"/>
    <col min="21" max="21" width="12.5703125" customWidth="1"/>
    <col min="22" max="22" width="10.7109375" customWidth="1"/>
  </cols>
  <sheetData>
    <row r="1" spans="1:19" x14ac:dyDescent="0.25">
      <c r="A1" s="2"/>
    </row>
    <row r="2" spans="1:19" x14ac:dyDescent="0.25">
      <c r="A2" s="2"/>
    </row>
    <row r="3" spans="1:19" x14ac:dyDescent="0.25">
      <c r="A3" s="2"/>
    </row>
    <row r="4" spans="1:19" x14ac:dyDescent="0.25">
      <c r="A4" s="2"/>
    </row>
    <row r="6" spans="1:19" s="2" customFormat="1" ht="15.75" thickBot="1" x14ac:dyDescent="0.3">
      <c r="B6" s="3" t="s">
        <v>0</v>
      </c>
      <c r="C6" s="3" t="s">
        <v>5</v>
      </c>
      <c r="D6" s="3" t="s">
        <v>27</v>
      </c>
      <c r="E6" s="3" t="s">
        <v>45</v>
      </c>
      <c r="F6" s="3" t="s">
        <v>46</v>
      </c>
      <c r="G6" s="3" t="s">
        <v>28</v>
      </c>
      <c r="H6" s="3" t="s">
        <v>6</v>
      </c>
      <c r="I6" s="3" t="s">
        <v>29</v>
      </c>
      <c r="J6" s="2" t="s">
        <v>39</v>
      </c>
      <c r="L6" s="4"/>
      <c r="M6" s="4"/>
      <c r="N6" s="5"/>
      <c r="O6" s="5"/>
      <c r="P6" s="5"/>
      <c r="Q6" s="5"/>
      <c r="R6" s="5"/>
      <c r="S6" s="6"/>
    </row>
    <row r="7" spans="1:19" x14ac:dyDescent="0.25">
      <c r="B7" s="1">
        <v>1</v>
      </c>
      <c r="C7" s="1">
        <v>1</v>
      </c>
      <c r="D7" s="1">
        <v>520</v>
      </c>
      <c r="E7" s="1">
        <f>D7-$D$58</f>
        <v>-158.72000000000003</v>
      </c>
      <c r="F7" s="1">
        <f>E7^2</f>
        <v>25192.038400000009</v>
      </c>
      <c r="G7" s="1" t="s">
        <v>8</v>
      </c>
      <c r="H7" s="1" t="str">
        <f>VLOOKUP(G7,$C$65:$D$73,2,FALSE)</f>
        <v>Stockholm</v>
      </c>
      <c r="I7" s="1">
        <v>1</v>
      </c>
      <c r="J7" t="str">
        <f t="shared" ref="J7:J38" si="0">IF(D7&lt;200,$F$65,IF(D7&lt;1000,$F$66,$F$67))</f>
        <v>Large</v>
      </c>
      <c r="K7" t="s">
        <v>50</v>
      </c>
      <c r="L7" s="7"/>
      <c r="M7" s="7"/>
      <c r="N7" s="8"/>
      <c r="O7" s="8"/>
      <c r="P7" s="8"/>
      <c r="Q7" s="8"/>
      <c r="R7" s="8"/>
      <c r="S7" s="9"/>
    </row>
    <row r="8" spans="1:19" x14ac:dyDescent="0.25">
      <c r="B8" s="1">
        <v>2</v>
      </c>
      <c r="C8" s="1">
        <v>1</v>
      </c>
      <c r="D8" s="1">
        <v>1142</v>
      </c>
      <c r="E8" s="1">
        <f t="shared" ref="E8:E56" si="1">D8-$D$58</f>
        <v>463.28</v>
      </c>
      <c r="F8" s="1">
        <f t="shared" ref="F8:F56" si="2">E8^2</f>
        <v>214628.35839999997</v>
      </c>
      <c r="G8" s="1" t="s">
        <v>3</v>
      </c>
      <c r="H8" s="1" t="str">
        <f t="shared" ref="H8:H71" si="3">VLOOKUP(G8,$C$65:$D$73,2,FALSE)</f>
        <v>Paris</v>
      </c>
      <c r="I8" s="1">
        <v>2</v>
      </c>
      <c r="J8" t="str">
        <f t="shared" si="0"/>
        <v>very large</v>
      </c>
      <c r="L8" s="7"/>
      <c r="M8" s="7"/>
      <c r="N8" s="8"/>
      <c r="O8" s="8"/>
      <c r="P8" s="8"/>
      <c r="Q8" s="8"/>
      <c r="R8" s="8"/>
      <c r="S8" s="9"/>
    </row>
    <row r="9" spans="1:19" x14ac:dyDescent="0.25">
      <c r="B9" s="1">
        <v>3</v>
      </c>
      <c r="C9" s="1">
        <v>3</v>
      </c>
      <c r="D9" s="1">
        <v>1038</v>
      </c>
      <c r="E9" s="1">
        <f t="shared" si="1"/>
        <v>359.28</v>
      </c>
      <c r="F9" s="1">
        <f t="shared" si="2"/>
        <v>129082.11839999998</v>
      </c>
      <c r="G9" s="1" t="s">
        <v>9</v>
      </c>
      <c r="H9" s="1" t="str">
        <f t="shared" si="3"/>
        <v>London</v>
      </c>
      <c r="I9" s="1">
        <v>1</v>
      </c>
      <c r="J9" t="str">
        <f t="shared" si="0"/>
        <v>very large</v>
      </c>
      <c r="L9" s="7"/>
      <c r="M9" s="7"/>
      <c r="N9" s="10"/>
      <c r="O9" s="8"/>
      <c r="P9" s="8"/>
      <c r="Q9" s="10"/>
      <c r="R9" s="10"/>
      <c r="S9" s="7"/>
    </row>
    <row r="10" spans="1:19" x14ac:dyDescent="0.25">
      <c r="B10" s="1">
        <v>4</v>
      </c>
      <c r="C10" s="1">
        <v>4</v>
      </c>
      <c r="D10" s="1">
        <v>27</v>
      </c>
      <c r="E10" s="1">
        <f t="shared" si="1"/>
        <v>-651.72</v>
      </c>
      <c r="F10" s="1">
        <f t="shared" si="2"/>
        <v>424738.95840000006</v>
      </c>
      <c r="G10" s="1" t="s">
        <v>10</v>
      </c>
      <c r="H10" s="1" t="str">
        <f t="shared" si="3"/>
        <v>Helsinki</v>
      </c>
      <c r="I10" s="1">
        <v>2</v>
      </c>
      <c r="J10" t="str">
        <f t="shared" si="0"/>
        <v>small</v>
      </c>
      <c r="L10" s="7"/>
      <c r="M10" s="7"/>
      <c r="N10" s="10"/>
      <c r="O10" s="8"/>
      <c r="P10" s="8"/>
      <c r="Q10" s="10"/>
      <c r="R10" s="10"/>
      <c r="S10" s="7"/>
    </row>
    <row r="11" spans="1:19" x14ac:dyDescent="0.25">
      <c r="B11" s="1">
        <v>5</v>
      </c>
      <c r="C11" s="1">
        <v>2</v>
      </c>
      <c r="D11" s="1">
        <v>222</v>
      </c>
      <c r="E11" s="1">
        <f t="shared" si="1"/>
        <v>-456.72</v>
      </c>
      <c r="F11" s="1">
        <f t="shared" si="2"/>
        <v>208593.15840000001</v>
      </c>
      <c r="G11" s="1" t="s">
        <v>3</v>
      </c>
      <c r="H11" s="1" t="str">
        <f t="shared" si="3"/>
        <v>Paris</v>
      </c>
      <c r="I11" s="1">
        <v>2</v>
      </c>
      <c r="J11" t="str">
        <f t="shared" si="0"/>
        <v>Large</v>
      </c>
      <c r="L11" s="7"/>
      <c r="M11" s="7"/>
      <c r="N11" s="10"/>
      <c r="O11" s="8"/>
      <c r="P11" s="8"/>
      <c r="Q11" s="10"/>
      <c r="R11" s="10"/>
      <c r="S11" s="7"/>
    </row>
    <row r="12" spans="1:19" x14ac:dyDescent="0.25">
      <c r="B12" s="1">
        <v>6</v>
      </c>
      <c r="C12" s="1">
        <v>2</v>
      </c>
      <c r="D12" s="1">
        <v>204</v>
      </c>
      <c r="E12" s="1">
        <f t="shared" si="1"/>
        <v>-474.72</v>
      </c>
      <c r="F12" s="1">
        <f t="shared" si="2"/>
        <v>225359.07840000003</v>
      </c>
      <c r="G12" s="1" t="s">
        <v>9</v>
      </c>
      <c r="H12" s="1" t="str">
        <f t="shared" si="3"/>
        <v>London</v>
      </c>
      <c r="I12" s="1">
        <v>1</v>
      </c>
      <c r="J12" t="str">
        <f t="shared" si="0"/>
        <v>Large</v>
      </c>
      <c r="L12" s="7"/>
      <c r="M12" s="7"/>
      <c r="N12" s="10"/>
      <c r="O12" s="8"/>
      <c r="P12" s="8"/>
      <c r="Q12" s="10"/>
      <c r="R12" s="10"/>
      <c r="S12" s="7"/>
    </row>
    <row r="13" spans="1:19" x14ac:dyDescent="0.25">
      <c r="B13" s="1">
        <v>7</v>
      </c>
      <c r="C13" s="1">
        <v>1</v>
      </c>
      <c r="D13" s="1">
        <v>2207</v>
      </c>
      <c r="E13" s="1">
        <f t="shared" si="1"/>
        <v>1528.28</v>
      </c>
      <c r="F13" s="1">
        <f t="shared" si="2"/>
        <v>2335639.7583999997</v>
      </c>
      <c r="G13" s="1" t="s">
        <v>7</v>
      </c>
      <c r="H13" s="1" t="str">
        <f t="shared" si="3"/>
        <v>Moscow</v>
      </c>
      <c r="I13" s="1">
        <v>1</v>
      </c>
      <c r="J13" t="str">
        <f t="shared" si="0"/>
        <v>very large</v>
      </c>
      <c r="L13" s="7"/>
      <c r="M13" s="7"/>
      <c r="N13" s="10"/>
      <c r="O13" s="8"/>
      <c r="P13" s="8"/>
      <c r="Q13" s="10"/>
      <c r="R13" s="10"/>
      <c r="S13" s="7"/>
    </row>
    <row r="14" spans="1:19" x14ac:dyDescent="0.25">
      <c r="B14" s="1">
        <v>8</v>
      </c>
      <c r="C14" s="1">
        <v>4</v>
      </c>
      <c r="D14" s="1">
        <v>46</v>
      </c>
      <c r="E14" s="1">
        <f t="shared" si="1"/>
        <v>-632.72</v>
      </c>
      <c r="F14" s="1">
        <f t="shared" si="2"/>
        <v>400334.59840000002</v>
      </c>
      <c r="G14" s="1" t="s">
        <v>14</v>
      </c>
      <c r="H14" s="1" t="str">
        <f t="shared" si="3"/>
        <v>Oslo</v>
      </c>
      <c r="I14" s="1">
        <v>1</v>
      </c>
      <c r="J14" t="str">
        <f t="shared" si="0"/>
        <v>small</v>
      </c>
      <c r="L14" s="7"/>
      <c r="M14" s="7"/>
      <c r="N14" s="10"/>
      <c r="O14" s="8"/>
      <c r="P14" s="8"/>
      <c r="Q14" s="10"/>
      <c r="R14" s="10"/>
      <c r="S14" s="7"/>
    </row>
    <row r="15" spans="1:19" x14ac:dyDescent="0.25">
      <c r="B15" s="1">
        <v>9</v>
      </c>
      <c r="C15" s="1">
        <v>1</v>
      </c>
      <c r="D15" s="1">
        <v>122</v>
      </c>
      <c r="E15" s="1">
        <f t="shared" si="1"/>
        <v>-556.72</v>
      </c>
      <c r="F15" s="1">
        <f t="shared" si="2"/>
        <v>309937.15840000001</v>
      </c>
      <c r="G15" s="1" t="s">
        <v>12</v>
      </c>
      <c r="H15" s="1" t="str">
        <f t="shared" si="3"/>
        <v>Athens</v>
      </c>
      <c r="I15" s="1">
        <v>2</v>
      </c>
      <c r="J15" t="str">
        <f t="shared" si="0"/>
        <v>small</v>
      </c>
      <c r="L15" s="7"/>
      <c r="M15" s="7"/>
      <c r="N15" s="10"/>
      <c r="O15" s="8"/>
      <c r="P15" s="8"/>
      <c r="Q15" s="10"/>
      <c r="R15" s="10"/>
      <c r="S15" s="7"/>
    </row>
    <row r="16" spans="1:19" x14ac:dyDescent="0.25">
      <c r="B16" s="1">
        <v>10</v>
      </c>
      <c r="C16" s="1">
        <v>1</v>
      </c>
      <c r="D16" s="1">
        <v>748</v>
      </c>
      <c r="E16" s="1">
        <f t="shared" si="1"/>
        <v>69.279999999999973</v>
      </c>
      <c r="F16" s="1">
        <f t="shared" si="2"/>
        <v>4799.7183999999961</v>
      </c>
      <c r="G16" s="1" t="s">
        <v>13</v>
      </c>
      <c r="H16" s="1" t="str">
        <f t="shared" si="3"/>
        <v>Tallin</v>
      </c>
      <c r="I16" s="1">
        <v>2</v>
      </c>
      <c r="J16" t="str">
        <f t="shared" si="0"/>
        <v>Large</v>
      </c>
      <c r="N16" s="10"/>
      <c r="O16" s="8"/>
      <c r="P16" s="8"/>
      <c r="Q16" s="10"/>
      <c r="R16" s="10"/>
      <c r="S16" s="7"/>
    </row>
    <row r="17" spans="2:19" x14ac:dyDescent="0.25">
      <c r="B17" s="1">
        <v>11</v>
      </c>
      <c r="C17" s="1">
        <v>1</v>
      </c>
      <c r="D17" s="1">
        <v>999</v>
      </c>
      <c r="E17" s="1">
        <f t="shared" si="1"/>
        <v>320.27999999999997</v>
      </c>
      <c r="F17" s="1">
        <f t="shared" si="2"/>
        <v>102579.27839999998</v>
      </c>
      <c r="G17" s="1" t="s">
        <v>9</v>
      </c>
      <c r="H17" s="1" t="str">
        <f t="shared" si="3"/>
        <v>London</v>
      </c>
      <c r="I17" s="1">
        <v>1</v>
      </c>
      <c r="J17" t="str">
        <f t="shared" si="0"/>
        <v>Large</v>
      </c>
      <c r="L17" s="14" t="s">
        <v>36</v>
      </c>
      <c r="M17" t="s">
        <v>38</v>
      </c>
      <c r="O17" s="8"/>
      <c r="P17" s="8"/>
      <c r="Q17" s="10"/>
      <c r="R17" s="10"/>
      <c r="S17" s="7"/>
    </row>
    <row r="18" spans="2:19" x14ac:dyDescent="0.25">
      <c r="B18" s="1">
        <v>12</v>
      </c>
      <c r="C18" s="1">
        <v>3</v>
      </c>
      <c r="D18" s="1">
        <v>1226</v>
      </c>
      <c r="E18" s="1">
        <f t="shared" si="1"/>
        <v>547.28</v>
      </c>
      <c r="F18" s="1">
        <f t="shared" si="2"/>
        <v>299515.39839999995</v>
      </c>
      <c r="G18" s="1" t="s">
        <v>14</v>
      </c>
      <c r="H18" s="1" t="str">
        <f t="shared" si="3"/>
        <v>Oslo</v>
      </c>
      <c r="I18" s="1">
        <v>1</v>
      </c>
      <c r="J18" t="str">
        <f t="shared" si="0"/>
        <v>very large</v>
      </c>
      <c r="L18" s="15" t="s">
        <v>15</v>
      </c>
      <c r="M18" s="16">
        <v>1</v>
      </c>
      <c r="O18" s="8"/>
      <c r="P18" s="8"/>
      <c r="Q18" s="10"/>
      <c r="R18" s="10"/>
      <c r="S18" s="7"/>
    </row>
    <row r="19" spans="2:19" x14ac:dyDescent="0.25">
      <c r="B19" s="1">
        <v>13</v>
      </c>
      <c r="C19" s="1">
        <v>2</v>
      </c>
      <c r="D19" s="1">
        <v>232</v>
      </c>
      <c r="E19" s="1">
        <f t="shared" si="1"/>
        <v>-446.72</v>
      </c>
      <c r="F19" s="1">
        <f t="shared" si="2"/>
        <v>199558.75840000002</v>
      </c>
      <c r="G19" s="1" t="s">
        <v>3</v>
      </c>
      <c r="H19" s="1" t="str">
        <f t="shared" si="3"/>
        <v>Paris</v>
      </c>
      <c r="I19" s="1">
        <v>2</v>
      </c>
      <c r="J19" t="str">
        <f t="shared" si="0"/>
        <v>Large</v>
      </c>
      <c r="L19" s="15" t="s">
        <v>12</v>
      </c>
      <c r="M19" s="16">
        <v>8</v>
      </c>
      <c r="O19" s="8"/>
      <c r="P19" s="8"/>
      <c r="Q19" s="10"/>
      <c r="R19" s="10"/>
      <c r="S19" s="7"/>
    </row>
    <row r="20" spans="2:19" x14ac:dyDescent="0.25">
      <c r="B20" s="1">
        <v>14</v>
      </c>
      <c r="C20" s="1">
        <v>4</v>
      </c>
      <c r="D20" s="1">
        <v>1138</v>
      </c>
      <c r="E20" s="1">
        <f t="shared" si="1"/>
        <v>459.28</v>
      </c>
      <c r="F20" s="1">
        <f t="shared" si="2"/>
        <v>210938.11839999998</v>
      </c>
      <c r="G20" s="1" t="s">
        <v>12</v>
      </c>
      <c r="H20" s="1" t="str">
        <f t="shared" si="3"/>
        <v>Athens</v>
      </c>
      <c r="I20" s="1">
        <v>2</v>
      </c>
      <c r="J20" t="str">
        <f t="shared" si="0"/>
        <v>very large</v>
      </c>
      <c r="L20" s="15" t="s">
        <v>10</v>
      </c>
      <c r="M20" s="16">
        <v>6</v>
      </c>
      <c r="O20" s="8"/>
      <c r="P20" s="8"/>
      <c r="Q20" s="10"/>
      <c r="R20" s="10"/>
      <c r="S20" s="7"/>
    </row>
    <row r="21" spans="2:19" x14ac:dyDescent="0.25">
      <c r="B21" s="1">
        <v>15</v>
      </c>
      <c r="C21" s="1">
        <v>4</v>
      </c>
      <c r="D21" s="1">
        <v>948</v>
      </c>
      <c r="E21" s="1">
        <f t="shared" si="1"/>
        <v>269.27999999999997</v>
      </c>
      <c r="F21" s="1">
        <f t="shared" si="2"/>
        <v>72511.718399999983</v>
      </c>
      <c r="G21" s="1" t="s">
        <v>12</v>
      </c>
      <c r="H21" s="1" t="str">
        <f t="shared" si="3"/>
        <v>Athens</v>
      </c>
      <c r="I21" s="1">
        <v>2</v>
      </c>
      <c r="J21" t="str">
        <f t="shared" si="0"/>
        <v>Large</v>
      </c>
      <c r="L21" s="15" t="s">
        <v>9</v>
      </c>
      <c r="M21" s="16">
        <v>11</v>
      </c>
      <c r="O21" s="8"/>
      <c r="P21" s="8"/>
      <c r="Q21" s="10"/>
      <c r="R21" s="10"/>
      <c r="S21" s="7"/>
    </row>
    <row r="22" spans="2:19" x14ac:dyDescent="0.25">
      <c r="B22" s="1">
        <v>16</v>
      </c>
      <c r="C22" s="1">
        <v>1</v>
      </c>
      <c r="D22" s="1">
        <v>107</v>
      </c>
      <c r="E22" s="1">
        <f t="shared" si="1"/>
        <v>-571.72</v>
      </c>
      <c r="F22" s="1">
        <f t="shared" si="2"/>
        <v>326863.75840000005</v>
      </c>
      <c r="G22" s="1" t="s">
        <v>7</v>
      </c>
      <c r="H22" s="1" t="str">
        <f t="shared" si="3"/>
        <v>Moscow</v>
      </c>
      <c r="I22" s="1">
        <v>1</v>
      </c>
      <c r="J22" t="str">
        <f t="shared" si="0"/>
        <v>small</v>
      </c>
      <c r="L22" s="15" t="s">
        <v>7</v>
      </c>
      <c r="M22" s="16">
        <v>4</v>
      </c>
      <c r="O22" s="8"/>
      <c r="P22" s="8"/>
      <c r="Q22" s="10"/>
      <c r="R22" s="10"/>
      <c r="S22" s="7"/>
    </row>
    <row r="23" spans="2:19" x14ac:dyDescent="0.25">
      <c r="B23" s="1">
        <v>17</v>
      </c>
      <c r="C23" s="1">
        <v>3</v>
      </c>
      <c r="D23" s="1">
        <v>2583</v>
      </c>
      <c r="E23" s="1">
        <f t="shared" si="1"/>
        <v>1904.28</v>
      </c>
      <c r="F23" s="1">
        <f t="shared" si="2"/>
        <v>3626282.3183999998</v>
      </c>
      <c r="G23" s="1" t="s">
        <v>10</v>
      </c>
      <c r="H23" s="1" t="str">
        <f t="shared" si="3"/>
        <v>Helsinki</v>
      </c>
      <c r="I23" s="1">
        <v>2</v>
      </c>
      <c r="J23" t="str">
        <f t="shared" si="0"/>
        <v>very large</v>
      </c>
      <c r="L23" s="15" t="s">
        <v>14</v>
      </c>
      <c r="M23" s="16">
        <v>7</v>
      </c>
      <c r="O23" s="8"/>
      <c r="P23" s="8"/>
      <c r="Q23" s="10"/>
      <c r="R23" s="10"/>
      <c r="S23" s="7"/>
    </row>
    <row r="24" spans="2:19" x14ac:dyDescent="0.25">
      <c r="B24" s="1">
        <v>18</v>
      </c>
      <c r="C24" s="1">
        <v>1</v>
      </c>
      <c r="D24" s="1">
        <v>1141</v>
      </c>
      <c r="E24" s="1">
        <f t="shared" si="1"/>
        <v>462.28</v>
      </c>
      <c r="F24" s="1">
        <f t="shared" si="2"/>
        <v>213702.79839999997</v>
      </c>
      <c r="G24" s="1" t="s">
        <v>7</v>
      </c>
      <c r="H24" s="1" t="str">
        <f t="shared" si="3"/>
        <v>Moscow</v>
      </c>
      <c r="I24" s="1">
        <v>1</v>
      </c>
      <c r="J24" t="str">
        <f t="shared" si="0"/>
        <v>very large</v>
      </c>
      <c r="L24" s="15" t="s">
        <v>3</v>
      </c>
      <c r="M24" s="16">
        <v>3</v>
      </c>
      <c r="O24" s="8"/>
      <c r="P24" s="8"/>
      <c r="Q24" s="10"/>
      <c r="R24" s="10"/>
      <c r="S24" s="7"/>
    </row>
    <row r="25" spans="2:19" x14ac:dyDescent="0.25">
      <c r="B25" s="1">
        <v>19</v>
      </c>
      <c r="C25" s="1">
        <v>2</v>
      </c>
      <c r="D25" s="1">
        <v>121</v>
      </c>
      <c r="E25" s="1">
        <f t="shared" si="1"/>
        <v>-557.72</v>
      </c>
      <c r="F25" s="1">
        <f t="shared" si="2"/>
        <v>311051.59840000002</v>
      </c>
      <c r="G25" s="1" t="s">
        <v>12</v>
      </c>
      <c r="H25" s="1" t="str">
        <f t="shared" si="3"/>
        <v>Athens</v>
      </c>
      <c r="I25" s="1">
        <v>2</v>
      </c>
      <c r="J25" t="str">
        <f t="shared" si="0"/>
        <v>small</v>
      </c>
      <c r="L25" s="15" t="s">
        <v>8</v>
      </c>
      <c r="M25" s="16">
        <v>4</v>
      </c>
      <c r="O25" s="8"/>
      <c r="P25" s="8"/>
      <c r="Q25" s="10"/>
      <c r="R25" s="10"/>
      <c r="S25" s="7"/>
    </row>
    <row r="26" spans="2:19" x14ac:dyDescent="0.25">
      <c r="B26" s="1">
        <v>20</v>
      </c>
      <c r="C26" s="1">
        <v>2</v>
      </c>
      <c r="D26" s="1">
        <v>233</v>
      </c>
      <c r="E26" s="1">
        <f t="shared" si="1"/>
        <v>-445.72</v>
      </c>
      <c r="F26" s="1">
        <f t="shared" si="2"/>
        <v>198666.31840000002</v>
      </c>
      <c r="G26" s="1" t="s">
        <v>13</v>
      </c>
      <c r="H26" s="1" t="str">
        <f t="shared" si="3"/>
        <v>Tallin</v>
      </c>
      <c r="I26" s="1">
        <v>2</v>
      </c>
      <c r="J26" t="str">
        <f t="shared" si="0"/>
        <v>Large</v>
      </c>
      <c r="L26" s="15" t="s">
        <v>13</v>
      </c>
      <c r="M26" s="16">
        <v>6</v>
      </c>
      <c r="O26" s="8"/>
      <c r="P26" s="8"/>
      <c r="Q26" s="10"/>
      <c r="R26" s="10"/>
      <c r="S26" s="7"/>
    </row>
    <row r="27" spans="2:19" x14ac:dyDescent="0.25">
      <c r="B27" s="1">
        <v>21</v>
      </c>
      <c r="C27" s="1">
        <v>1</v>
      </c>
      <c r="D27" s="1">
        <v>468</v>
      </c>
      <c r="E27" s="1">
        <f t="shared" si="1"/>
        <v>-210.72000000000003</v>
      </c>
      <c r="F27" s="1">
        <f t="shared" si="2"/>
        <v>44402.91840000001</v>
      </c>
      <c r="G27" s="1" t="s">
        <v>14</v>
      </c>
      <c r="H27" s="1" t="str">
        <f t="shared" si="3"/>
        <v>Oslo</v>
      </c>
      <c r="I27" s="1">
        <v>1</v>
      </c>
      <c r="J27" t="str">
        <f t="shared" si="0"/>
        <v>Large</v>
      </c>
      <c r="L27" s="15" t="s">
        <v>37</v>
      </c>
      <c r="M27" s="16">
        <v>50</v>
      </c>
      <c r="O27" s="8"/>
      <c r="P27" s="8"/>
      <c r="Q27" s="10"/>
      <c r="R27" s="10"/>
      <c r="S27" s="7"/>
    </row>
    <row r="28" spans="2:19" x14ac:dyDescent="0.25">
      <c r="B28" s="1">
        <v>22</v>
      </c>
      <c r="C28" s="1">
        <v>2</v>
      </c>
      <c r="D28" s="1">
        <v>141</v>
      </c>
      <c r="E28" s="1">
        <f t="shared" si="1"/>
        <v>-537.72</v>
      </c>
      <c r="F28" s="1">
        <f t="shared" si="2"/>
        <v>289142.79840000003</v>
      </c>
      <c r="G28" s="1" t="s">
        <v>8</v>
      </c>
      <c r="H28" s="1" t="str">
        <f t="shared" si="3"/>
        <v>Stockholm</v>
      </c>
      <c r="I28" s="1">
        <v>1</v>
      </c>
      <c r="J28" t="str">
        <f t="shared" si="0"/>
        <v>small</v>
      </c>
      <c r="O28" s="8"/>
      <c r="P28" s="8"/>
      <c r="Q28" s="10"/>
      <c r="R28" s="10"/>
      <c r="S28" s="7"/>
    </row>
    <row r="29" spans="2:19" x14ac:dyDescent="0.25">
      <c r="B29" s="1">
        <v>23</v>
      </c>
      <c r="C29" s="1">
        <v>2</v>
      </c>
      <c r="D29" s="1">
        <v>109</v>
      </c>
      <c r="E29" s="1">
        <f t="shared" si="1"/>
        <v>-569.72</v>
      </c>
      <c r="F29" s="1">
        <f t="shared" si="2"/>
        <v>324580.87840000005</v>
      </c>
      <c r="G29" s="1" t="s">
        <v>9</v>
      </c>
      <c r="H29" s="1" t="str">
        <f t="shared" si="3"/>
        <v>London</v>
      </c>
      <c r="I29" s="1">
        <v>1</v>
      </c>
      <c r="J29" t="str">
        <f t="shared" si="0"/>
        <v>small</v>
      </c>
      <c r="O29" s="8"/>
      <c r="P29" s="8"/>
      <c r="Q29" s="10"/>
      <c r="R29" s="10"/>
      <c r="S29" s="7"/>
    </row>
    <row r="30" spans="2:19" x14ac:dyDescent="0.25">
      <c r="B30" s="1">
        <v>24</v>
      </c>
      <c r="C30" s="1">
        <v>2</v>
      </c>
      <c r="D30" s="1">
        <v>174</v>
      </c>
      <c r="E30" s="1">
        <f t="shared" si="1"/>
        <v>-504.72</v>
      </c>
      <c r="F30" s="1">
        <f t="shared" si="2"/>
        <v>254742.27840000004</v>
      </c>
      <c r="G30" s="1" t="s">
        <v>8</v>
      </c>
      <c r="H30" s="1" t="str">
        <f t="shared" si="3"/>
        <v>Stockholm</v>
      </c>
      <c r="I30" s="1">
        <v>1</v>
      </c>
      <c r="J30" t="str">
        <f t="shared" si="0"/>
        <v>small</v>
      </c>
      <c r="O30" s="8"/>
      <c r="P30" s="8"/>
      <c r="Q30" s="10"/>
      <c r="R30" s="10"/>
      <c r="S30" s="7"/>
    </row>
    <row r="31" spans="2:19" x14ac:dyDescent="0.25">
      <c r="B31" s="1">
        <v>25</v>
      </c>
      <c r="C31" s="1">
        <v>1</v>
      </c>
      <c r="D31" s="1">
        <v>1007</v>
      </c>
      <c r="E31" s="1">
        <f t="shared" si="1"/>
        <v>328.28</v>
      </c>
      <c r="F31" s="1">
        <f t="shared" si="2"/>
        <v>107767.75839999998</v>
      </c>
      <c r="G31" s="1" t="s">
        <v>9</v>
      </c>
      <c r="H31" s="1" t="str">
        <f t="shared" si="3"/>
        <v>London</v>
      </c>
      <c r="I31" s="1">
        <v>1</v>
      </c>
      <c r="J31" t="str">
        <f t="shared" si="0"/>
        <v>very large</v>
      </c>
      <c r="O31" s="8"/>
      <c r="P31" s="8"/>
      <c r="Q31" s="10"/>
      <c r="R31" s="10"/>
      <c r="S31" s="7"/>
    </row>
    <row r="32" spans="2:19" x14ac:dyDescent="0.25">
      <c r="B32" s="1">
        <v>26</v>
      </c>
      <c r="C32" s="1">
        <v>3</v>
      </c>
      <c r="D32" s="1">
        <v>192</v>
      </c>
      <c r="E32" s="1">
        <f t="shared" si="1"/>
        <v>-486.72</v>
      </c>
      <c r="F32" s="1">
        <f t="shared" si="2"/>
        <v>236896.35840000003</v>
      </c>
      <c r="G32" s="1" t="s">
        <v>13</v>
      </c>
      <c r="H32" s="1" t="str">
        <f t="shared" si="3"/>
        <v>Tallin</v>
      </c>
      <c r="I32" s="1">
        <v>2</v>
      </c>
      <c r="J32" t="str">
        <f t="shared" si="0"/>
        <v>small</v>
      </c>
      <c r="O32" s="8"/>
      <c r="P32" s="8"/>
      <c r="Q32" s="10"/>
      <c r="R32" s="10"/>
      <c r="S32" s="7"/>
    </row>
    <row r="33" spans="2:19" x14ac:dyDescent="0.25">
      <c r="B33" s="1">
        <v>27</v>
      </c>
      <c r="C33" s="1">
        <v>2</v>
      </c>
      <c r="D33" s="1">
        <v>163</v>
      </c>
      <c r="E33" s="1">
        <f t="shared" si="1"/>
        <v>-515.72</v>
      </c>
      <c r="F33" s="1">
        <f t="shared" si="2"/>
        <v>265967.11840000004</v>
      </c>
      <c r="G33" s="1" t="s">
        <v>13</v>
      </c>
      <c r="H33" s="1" t="str">
        <f t="shared" si="3"/>
        <v>Tallin</v>
      </c>
      <c r="I33" s="1">
        <v>2</v>
      </c>
      <c r="J33" t="str">
        <f t="shared" si="0"/>
        <v>small</v>
      </c>
      <c r="O33" s="8"/>
      <c r="P33" s="8"/>
      <c r="Q33" s="10"/>
      <c r="R33" s="10"/>
      <c r="S33" s="7"/>
    </row>
    <row r="34" spans="2:19" x14ac:dyDescent="0.25">
      <c r="B34" s="1">
        <v>28</v>
      </c>
      <c r="C34" s="1">
        <v>2</v>
      </c>
      <c r="D34" s="1">
        <v>214</v>
      </c>
      <c r="E34" s="1">
        <f t="shared" si="1"/>
        <v>-464.72</v>
      </c>
      <c r="F34" s="1">
        <f t="shared" si="2"/>
        <v>215964.67840000003</v>
      </c>
      <c r="G34" s="1" t="s">
        <v>12</v>
      </c>
      <c r="H34" s="1" t="str">
        <f t="shared" si="3"/>
        <v>Athens</v>
      </c>
      <c r="I34" s="1">
        <v>2</v>
      </c>
      <c r="J34" t="str">
        <f t="shared" si="0"/>
        <v>Large</v>
      </c>
      <c r="O34" s="8"/>
      <c r="P34" s="8"/>
      <c r="Q34" s="10"/>
      <c r="R34" s="10"/>
      <c r="S34" s="7"/>
    </row>
    <row r="35" spans="2:19" x14ac:dyDescent="0.25">
      <c r="B35" s="1">
        <v>29</v>
      </c>
      <c r="C35" s="1">
        <v>1</v>
      </c>
      <c r="D35" s="1">
        <v>114</v>
      </c>
      <c r="E35" s="1">
        <f t="shared" si="1"/>
        <v>-564.72</v>
      </c>
      <c r="F35" s="1">
        <f t="shared" si="2"/>
        <v>318908.67840000003</v>
      </c>
      <c r="G35" s="1" t="s">
        <v>7</v>
      </c>
      <c r="H35" s="1" t="str">
        <f t="shared" si="3"/>
        <v>Moscow</v>
      </c>
      <c r="I35" s="1">
        <v>1</v>
      </c>
      <c r="J35" t="str">
        <f t="shared" si="0"/>
        <v>small</v>
      </c>
      <c r="L35" s="7"/>
      <c r="M35" s="7"/>
      <c r="N35" s="10"/>
      <c r="O35" s="8"/>
      <c r="P35" s="8"/>
      <c r="Q35" s="10"/>
      <c r="R35" s="10"/>
      <c r="S35" s="7"/>
    </row>
    <row r="36" spans="2:19" x14ac:dyDescent="0.25">
      <c r="B36" s="1">
        <v>30</v>
      </c>
      <c r="C36" s="1">
        <v>1</v>
      </c>
      <c r="D36" s="1">
        <v>304</v>
      </c>
      <c r="E36" s="1">
        <f t="shared" si="1"/>
        <v>-374.72</v>
      </c>
      <c r="F36" s="1">
        <f t="shared" si="2"/>
        <v>140415.07840000003</v>
      </c>
      <c r="G36" s="1" t="s">
        <v>12</v>
      </c>
      <c r="H36" s="1" t="str">
        <f t="shared" si="3"/>
        <v>Athens</v>
      </c>
      <c r="I36" s="1">
        <v>2</v>
      </c>
      <c r="J36" t="str">
        <f t="shared" si="0"/>
        <v>Large</v>
      </c>
      <c r="L36" s="7"/>
      <c r="M36" s="7"/>
      <c r="N36" s="10"/>
      <c r="O36" s="8"/>
      <c r="P36" s="8"/>
      <c r="Q36" s="10"/>
      <c r="R36" s="10"/>
      <c r="S36" s="7"/>
    </row>
    <row r="37" spans="2:19" x14ac:dyDescent="0.25">
      <c r="B37" s="1">
        <v>31</v>
      </c>
      <c r="C37" s="1">
        <v>4</v>
      </c>
      <c r="D37" s="1">
        <v>2656</v>
      </c>
      <c r="E37" s="1">
        <f t="shared" si="1"/>
        <v>1977.28</v>
      </c>
      <c r="F37" s="1">
        <f t="shared" si="2"/>
        <v>3909636.1984000001</v>
      </c>
      <c r="G37" s="1" t="s">
        <v>9</v>
      </c>
      <c r="H37" s="1" t="str">
        <f t="shared" si="3"/>
        <v>London</v>
      </c>
      <c r="I37" s="1">
        <v>1</v>
      </c>
      <c r="J37" t="str">
        <f t="shared" si="0"/>
        <v>very large</v>
      </c>
      <c r="L37" s="7"/>
      <c r="M37" s="7"/>
      <c r="N37" s="10"/>
      <c r="O37" s="8"/>
      <c r="P37" s="8"/>
      <c r="Q37" s="10"/>
      <c r="R37" s="10"/>
      <c r="S37" s="7"/>
    </row>
    <row r="38" spans="2:19" x14ac:dyDescent="0.25">
      <c r="B38" s="1">
        <v>32</v>
      </c>
      <c r="C38" s="1">
        <v>2</v>
      </c>
      <c r="D38" s="1">
        <v>155</v>
      </c>
      <c r="E38" s="1">
        <f t="shared" si="1"/>
        <v>-523.72</v>
      </c>
      <c r="F38" s="1">
        <f t="shared" si="2"/>
        <v>274282.63840000005</v>
      </c>
      <c r="G38" s="1" t="s">
        <v>13</v>
      </c>
      <c r="H38" s="1" t="str">
        <f t="shared" si="3"/>
        <v>Tallin</v>
      </c>
      <c r="I38" s="1">
        <v>2</v>
      </c>
      <c r="J38" t="str">
        <f t="shared" si="0"/>
        <v>small</v>
      </c>
      <c r="L38" s="7"/>
      <c r="M38" s="7"/>
      <c r="N38" s="10"/>
      <c r="O38" s="8"/>
      <c r="P38" s="8"/>
      <c r="Q38" s="10"/>
      <c r="R38" s="10"/>
      <c r="S38" s="7"/>
    </row>
    <row r="39" spans="2:19" x14ac:dyDescent="0.25">
      <c r="B39" s="1">
        <v>33</v>
      </c>
      <c r="C39" s="1">
        <v>3</v>
      </c>
      <c r="D39" s="1">
        <v>1413</v>
      </c>
      <c r="E39" s="1">
        <f t="shared" si="1"/>
        <v>734.28</v>
      </c>
      <c r="F39" s="1">
        <f t="shared" si="2"/>
        <v>539167.11839999992</v>
      </c>
      <c r="G39" s="1" t="s">
        <v>14</v>
      </c>
      <c r="H39" s="1" t="str">
        <f t="shared" si="3"/>
        <v>Oslo</v>
      </c>
      <c r="I39" s="1">
        <v>1</v>
      </c>
      <c r="J39" t="str">
        <f t="shared" ref="J39:J56" si="4">IF(D39&lt;200,$F$65,IF(D39&lt;1000,$F$66,$F$67))</f>
        <v>very large</v>
      </c>
      <c r="L39" s="7"/>
      <c r="M39" s="7"/>
      <c r="N39" s="10"/>
      <c r="O39" s="8"/>
      <c r="P39" s="8"/>
      <c r="Q39" s="10"/>
      <c r="R39" s="10"/>
      <c r="S39" s="7"/>
    </row>
    <row r="40" spans="2:19" x14ac:dyDescent="0.25">
      <c r="B40" s="1">
        <v>34</v>
      </c>
      <c r="C40" s="1">
        <v>3</v>
      </c>
      <c r="D40" s="1">
        <v>2792</v>
      </c>
      <c r="E40" s="1">
        <f t="shared" si="1"/>
        <v>2113.2799999999997</v>
      </c>
      <c r="F40" s="1">
        <f t="shared" si="2"/>
        <v>4465952.3583999993</v>
      </c>
      <c r="G40" s="1" t="s">
        <v>10</v>
      </c>
      <c r="H40" s="1" t="str">
        <f t="shared" si="3"/>
        <v>Helsinki</v>
      </c>
      <c r="I40" s="1">
        <v>2</v>
      </c>
      <c r="J40" t="str">
        <f t="shared" si="4"/>
        <v>very large</v>
      </c>
      <c r="L40" s="7"/>
      <c r="M40" s="7"/>
      <c r="N40" s="10"/>
      <c r="O40" s="8"/>
      <c r="P40" s="8"/>
      <c r="Q40" s="10"/>
      <c r="R40" s="10"/>
      <c r="S40" s="7"/>
    </row>
    <row r="41" spans="2:19" x14ac:dyDescent="0.25">
      <c r="B41" s="1">
        <v>35</v>
      </c>
      <c r="C41" s="1">
        <v>3</v>
      </c>
      <c r="D41" s="1">
        <v>1008</v>
      </c>
      <c r="E41" s="1">
        <f t="shared" si="1"/>
        <v>329.28</v>
      </c>
      <c r="F41" s="1">
        <f t="shared" si="2"/>
        <v>108425.31839999999</v>
      </c>
      <c r="G41" s="1" t="s">
        <v>14</v>
      </c>
      <c r="H41" s="1" t="str">
        <f t="shared" si="3"/>
        <v>Oslo</v>
      </c>
      <c r="I41" s="1">
        <v>1</v>
      </c>
      <c r="J41" t="str">
        <f t="shared" si="4"/>
        <v>very large</v>
      </c>
      <c r="L41" s="7"/>
      <c r="M41" s="7"/>
      <c r="N41" s="10"/>
      <c r="O41" s="8"/>
      <c r="P41" s="8"/>
      <c r="Q41" s="10"/>
      <c r="R41" s="10"/>
      <c r="S41" s="7"/>
    </row>
    <row r="42" spans="2:19" x14ac:dyDescent="0.25">
      <c r="B42" s="1">
        <v>36</v>
      </c>
      <c r="C42" s="1">
        <v>3</v>
      </c>
      <c r="D42" s="1">
        <v>534</v>
      </c>
      <c r="E42" s="1">
        <f t="shared" si="1"/>
        <v>-144.72000000000003</v>
      </c>
      <c r="F42" s="1">
        <f t="shared" si="2"/>
        <v>20943.878400000009</v>
      </c>
      <c r="G42" s="1" t="s">
        <v>13</v>
      </c>
      <c r="H42" s="1" t="str">
        <f t="shared" si="3"/>
        <v>Tallin</v>
      </c>
      <c r="I42" s="1">
        <v>2</v>
      </c>
      <c r="J42" t="str">
        <f t="shared" si="4"/>
        <v>Large</v>
      </c>
      <c r="L42" s="7"/>
      <c r="M42" s="7"/>
      <c r="N42" s="10"/>
      <c r="O42" s="8"/>
      <c r="P42" s="8"/>
      <c r="Q42" s="10"/>
      <c r="R42" s="10"/>
      <c r="S42" s="7"/>
    </row>
    <row r="43" spans="2:19" x14ac:dyDescent="0.25">
      <c r="B43" s="1">
        <v>37</v>
      </c>
      <c r="C43" s="1">
        <v>2</v>
      </c>
      <c r="D43" s="1">
        <v>145</v>
      </c>
      <c r="E43" s="1">
        <f t="shared" si="1"/>
        <v>-533.72</v>
      </c>
      <c r="F43" s="1">
        <f t="shared" si="2"/>
        <v>284857.03840000002</v>
      </c>
      <c r="G43" s="1" t="s">
        <v>10</v>
      </c>
      <c r="H43" s="1" t="str">
        <f t="shared" si="3"/>
        <v>Helsinki</v>
      </c>
      <c r="I43" s="1">
        <v>2</v>
      </c>
      <c r="J43" t="str">
        <f t="shared" si="4"/>
        <v>small</v>
      </c>
      <c r="L43" s="7"/>
      <c r="M43" s="7"/>
      <c r="N43" s="10"/>
      <c r="O43" s="8"/>
      <c r="P43" s="8"/>
      <c r="Q43" s="10"/>
      <c r="R43" s="10"/>
      <c r="S43" s="7"/>
    </row>
    <row r="44" spans="2:19" x14ac:dyDescent="0.25">
      <c r="B44" s="1">
        <v>38</v>
      </c>
      <c r="C44" s="1">
        <v>3</v>
      </c>
      <c r="D44" s="1">
        <v>2517</v>
      </c>
      <c r="E44" s="1">
        <f t="shared" si="1"/>
        <v>1838.28</v>
      </c>
      <c r="F44" s="1">
        <f t="shared" si="2"/>
        <v>3379273.3583999998</v>
      </c>
      <c r="G44" s="1" t="s">
        <v>8</v>
      </c>
      <c r="H44" s="1" t="str">
        <f t="shared" si="3"/>
        <v>Stockholm</v>
      </c>
      <c r="I44" s="1">
        <v>1</v>
      </c>
      <c r="J44" t="str">
        <f t="shared" si="4"/>
        <v>very large</v>
      </c>
      <c r="L44" s="7"/>
      <c r="M44" s="7"/>
      <c r="N44" s="10"/>
      <c r="O44" s="8"/>
      <c r="P44" s="8"/>
      <c r="Q44" s="10"/>
      <c r="R44" s="10"/>
      <c r="S44" s="7"/>
    </row>
    <row r="45" spans="2:19" x14ac:dyDescent="0.25">
      <c r="B45" s="1">
        <v>39</v>
      </c>
      <c r="C45" s="1">
        <v>2</v>
      </c>
      <c r="D45" s="1">
        <v>141</v>
      </c>
      <c r="E45" s="1">
        <f t="shared" si="1"/>
        <v>-537.72</v>
      </c>
      <c r="F45" s="1">
        <f t="shared" si="2"/>
        <v>289142.79840000003</v>
      </c>
      <c r="G45" s="1" t="s">
        <v>12</v>
      </c>
      <c r="H45" s="1" t="str">
        <f t="shared" si="3"/>
        <v>Athens</v>
      </c>
      <c r="I45" s="1">
        <v>2</v>
      </c>
      <c r="J45" t="str">
        <f t="shared" si="4"/>
        <v>small</v>
      </c>
      <c r="L45" s="7"/>
      <c r="M45" s="7"/>
      <c r="N45" s="10"/>
      <c r="O45" s="8"/>
      <c r="P45" s="8"/>
      <c r="Q45" s="10"/>
      <c r="R45" s="10"/>
      <c r="S45" s="7"/>
    </row>
    <row r="46" spans="2:19" x14ac:dyDescent="0.25">
      <c r="B46" s="1">
        <v>40</v>
      </c>
      <c r="C46" s="1">
        <v>4</v>
      </c>
      <c r="D46" s="1">
        <v>47</v>
      </c>
      <c r="E46" s="1">
        <f t="shared" si="1"/>
        <v>-631.72</v>
      </c>
      <c r="F46" s="1">
        <f t="shared" si="2"/>
        <v>399070.15840000001</v>
      </c>
      <c r="G46" s="1" t="s">
        <v>9</v>
      </c>
      <c r="H46" s="1" t="str">
        <f t="shared" si="3"/>
        <v>London</v>
      </c>
      <c r="I46" s="1">
        <v>1</v>
      </c>
      <c r="J46" t="str">
        <f t="shared" si="4"/>
        <v>small</v>
      </c>
      <c r="L46" s="7"/>
      <c r="M46" s="7"/>
      <c r="N46" s="10"/>
      <c r="O46" s="8"/>
      <c r="P46" s="8"/>
      <c r="Q46" s="10"/>
      <c r="R46" s="10"/>
      <c r="S46" s="7"/>
    </row>
    <row r="47" spans="2:19" x14ac:dyDescent="0.25">
      <c r="B47" s="1">
        <v>41</v>
      </c>
      <c r="C47" s="1">
        <v>4</v>
      </c>
      <c r="D47" s="1">
        <v>28</v>
      </c>
      <c r="E47" s="1">
        <f t="shared" si="1"/>
        <v>-650.72</v>
      </c>
      <c r="F47" s="1">
        <f t="shared" si="2"/>
        <v>423436.51840000006</v>
      </c>
      <c r="G47" s="1" t="s">
        <v>9</v>
      </c>
      <c r="H47" s="1" t="str">
        <f t="shared" si="3"/>
        <v>London</v>
      </c>
      <c r="I47" s="1">
        <v>1</v>
      </c>
      <c r="J47" t="str">
        <f t="shared" si="4"/>
        <v>small</v>
      </c>
      <c r="L47" s="7"/>
      <c r="M47" s="7"/>
      <c r="N47" s="10"/>
      <c r="O47" s="8"/>
      <c r="P47" s="8"/>
      <c r="Q47" s="10"/>
      <c r="R47" s="10"/>
      <c r="S47" s="7"/>
    </row>
    <row r="48" spans="2:19" x14ac:dyDescent="0.25">
      <c r="B48" s="1">
        <v>42</v>
      </c>
      <c r="C48" s="1">
        <v>4</v>
      </c>
      <c r="D48" s="1">
        <v>36</v>
      </c>
      <c r="E48" s="1">
        <f t="shared" si="1"/>
        <v>-642.72</v>
      </c>
      <c r="F48" s="1">
        <f t="shared" si="2"/>
        <v>413088.99840000004</v>
      </c>
      <c r="G48" s="1" t="s">
        <v>9</v>
      </c>
      <c r="H48" s="1" t="str">
        <f t="shared" si="3"/>
        <v>London</v>
      </c>
      <c r="I48" s="1">
        <v>1</v>
      </c>
      <c r="J48" t="str">
        <f t="shared" si="4"/>
        <v>small</v>
      </c>
      <c r="L48" s="7"/>
      <c r="M48" s="7"/>
      <c r="N48" s="10"/>
      <c r="O48" s="8"/>
      <c r="P48" s="8"/>
      <c r="Q48" s="10"/>
      <c r="R48" s="10"/>
      <c r="S48" s="7"/>
    </row>
    <row r="49" spans="1:19" x14ac:dyDescent="0.25">
      <c r="B49" s="1">
        <v>43</v>
      </c>
      <c r="C49" s="1">
        <v>3</v>
      </c>
      <c r="D49" s="1">
        <v>2422</v>
      </c>
      <c r="E49" s="1">
        <f t="shared" si="1"/>
        <v>1743.28</v>
      </c>
      <c r="F49" s="1">
        <f t="shared" si="2"/>
        <v>3039025.1584000001</v>
      </c>
      <c r="G49" s="1" t="s">
        <v>9</v>
      </c>
      <c r="H49" s="1" t="str">
        <f t="shared" si="3"/>
        <v>London</v>
      </c>
      <c r="I49" s="1">
        <v>1</v>
      </c>
      <c r="J49" t="str">
        <f t="shared" si="4"/>
        <v>very large</v>
      </c>
      <c r="L49" s="7"/>
      <c r="M49" s="7"/>
      <c r="N49" s="10"/>
      <c r="O49" s="8"/>
      <c r="P49" s="8"/>
      <c r="Q49" s="10"/>
      <c r="R49" s="10"/>
      <c r="S49" s="7"/>
    </row>
    <row r="50" spans="1:19" x14ac:dyDescent="0.25">
      <c r="B50" s="1">
        <v>44</v>
      </c>
      <c r="C50" s="1">
        <v>2</v>
      </c>
      <c r="D50" s="1">
        <v>198</v>
      </c>
      <c r="E50" s="1">
        <f t="shared" si="1"/>
        <v>-480.72</v>
      </c>
      <c r="F50" s="1">
        <f t="shared" si="2"/>
        <v>231091.71840000001</v>
      </c>
      <c r="G50" s="1" t="s">
        <v>12</v>
      </c>
      <c r="H50" s="1" t="str">
        <f t="shared" si="3"/>
        <v>Athens</v>
      </c>
      <c r="I50" s="1">
        <v>2</v>
      </c>
      <c r="J50" t="str">
        <f t="shared" si="4"/>
        <v>small</v>
      </c>
      <c r="L50" s="7"/>
      <c r="M50" s="7"/>
      <c r="N50" s="10"/>
      <c r="O50" s="8"/>
      <c r="P50" s="8"/>
      <c r="Q50" s="10"/>
      <c r="R50" s="10"/>
      <c r="S50" s="7"/>
    </row>
    <row r="51" spans="1:19" x14ac:dyDescent="0.25">
      <c r="B51" s="1">
        <v>45</v>
      </c>
      <c r="C51" s="1">
        <v>1</v>
      </c>
      <c r="D51" s="1">
        <v>1119</v>
      </c>
      <c r="E51" s="1">
        <f t="shared" si="1"/>
        <v>440.28</v>
      </c>
      <c r="F51" s="1">
        <f t="shared" si="2"/>
        <v>193846.47839999996</v>
      </c>
      <c r="G51" s="1" t="s">
        <v>10</v>
      </c>
      <c r="H51" s="1" t="str">
        <f t="shared" si="3"/>
        <v>Helsinki</v>
      </c>
      <c r="I51" s="1">
        <v>2</v>
      </c>
      <c r="J51" t="str">
        <f t="shared" si="4"/>
        <v>very large</v>
      </c>
      <c r="L51" s="7"/>
      <c r="M51" s="7"/>
      <c r="N51" s="10"/>
      <c r="O51" s="8"/>
      <c r="P51" s="8"/>
      <c r="Q51" s="10"/>
      <c r="R51" s="10"/>
      <c r="S51" s="7"/>
    </row>
    <row r="52" spans="1:19" x14ac:dyDescent="0.25">
      <c r="B52" s="1">
        <v>46</v>
      </c>
      <c r="C52" s="1">
        <v>3</v>
      </c>
      <c r="D52" s="1">
        <v>169</v>
      </c>
      <c r="E52" s="1">
        <f t="shared" si="1"/>
        <v>-509.72</v>
      </c>
      <c r="F52" s="1">
        <f t="shared" si="2"/>
        <v>259814.47840000002</v>
      </c>
      <c r="G52" s="1" t="s">
        <v>14</v>
      </c>
      <c r="H52" s="1" t="str">
        <f t="shared" si="3"/>
        <v>Oslo</v>
      </c>
      <c r="I52" s="1">
        <v>1</v>
      </c>
      <c r="J52" t="str">
        <f t="shared" si="4"/>
        <v>small</v>
      </c>
      <c r="L52" s="7"/>
      <c r="M52" s="7"/>
      <c r="N52" s="10"/>
      <c r="O52" s="8"/>
      <c r="P52" s="8"/>
      <c r="Q52" s="10"/>
      <c r="R52" s="10"/>
      <c r="S52" s="7"/>
    </row>
    <row r="53" spans="1:19" x14ac:dyDescent="0.25">
      <c r="B53" s="1">
        <v>47</v>
      </c>
      <c r="C53" s="1">
        <v>2</v>
      </c>
      <c r="D53" s="1">
        <v>132</v>
      </c>
      <c r="E53" s="1">
        <f t="shared" si="1"/>
        <v>-546.72</v>
      </c>
      <c r="F53" s="1">
        <f t="shared" si="2"/>
        <v>298902.75840000005</v>
      </c>
      <c r="G53" s="1" t="s">
        <v>15</v>
      </c>
      <c r="H53" s="1" t="str">
        <f t="shared" si="3"/>
        <v>Amsterdam</v>
      </c>
      <c r="I53" s="1">
        <v>2</v>
      </c>
      <c r="J53" t="str">
        <f t="shared" si="4"/>
        <v>small</v>
      </c>
      <c r="L53" s="7"/>
      <c r="M53" s="7"/>
      <c r="N53" s="10"/>
      <c r="O53" s="8"/>
      <c r="P53" s="8"/>
      <c r="Q53" s="10"/>
      <c r="R53" s="10"/>
      <c r="S53" s="7"/>
    </row>
    <row r="54" spans="1:19" x14ac:dyDescent="0.25">
      <c r="B54" s="1">
        <v>48</v>
      </c>
      <c r="C54" s="1">
        <v>2</v>
      </c>
      <c r="D54" s="1">
        <v>161</v>
      </c>
      <c r="E54" s="1">
        <f t="shared" si="1"/>
        <v>-517.72</v>
      </c>
      <c r="F54" s="1">
        <f t="shared" si="2"/>
        <v>268033.99840000004</v>
      </c>
      <c r="G54" s="1" t="s">
        <v>9</v>
      </c>
      <c r="H54" s="1" t="str">
        <f t="shared" si="3"/>
        <v>London</v>
      </c>
      <c r="I54" s="1">
        <v>1</v>
      </c>
      <c r="J54" t="str">
        <f t="shared" si="4"/>
        <v>small</v>
      </c>
      <c r="L54" s="7"/>
      <c r="M54" s="7"/>
      <c r="N54" s="10"/>
      <c r="O54" s="8"/>
      <c r="P54" s="8"/>
      <c r="Q54" s="10"/>
      <c r="R54" s="10"/>
      <c r="S54" s="7"/>
    </row>
    <row r="55" spans="1:19" x14ac:dyDescent="0.25">
      <c r="B55" s="1">
        <v>49</v>
      </c>
      <c r="C55" s="1">
        <v>2</v>
      </c>
      <c r="D55" s="1">
        <v>172</v>
      </c>
      <c r="E55" s="1">
        <f t="shared" si="1"/>
        <v>-506.72</v>
      </c>
      <c r="F55" s="1">
        <f t="shared" si="2"/>
        <v>256765.15840000001</v>
      </c>
      <c r="G55" s="1" t="s">
        <v>10</v>
      </c>
      <c r="H55" s="1" t="str">
        <f t="shared" si="3"/>
        <v>Helsinki</v>
      </c>
      <c r="I55" s="1">
        <v>2</v>
      </c>
      <c r="J55" t="str">
        <f t="shared" si="4"/>
        <v>small</v>
      </c>
      <c r="L55" s="7"/>
      <c r="M55" s="7"/>
      <c r="N55" s="10"/>
      <c r="O55" s="8"/>
      <c r="P55" s="8"/>
      <c r="Q55" s="10"/>
      <c r="R55" s="10"/>
      <c r="S55" s="7"/>
    </row>
    <row r="56" spans="1:19" x14ac:dyDescent="0.25">
      <c r="B56" s="1">
        <v>50</v>
      </c>
      <c r="C56" s="1">
        <v>2</v>
      </c>
      <c r="D56" s="1">
        <v>201</v>
      </c>
      <c r="E56" s="1">
        <f t="shared" si="1"/>
        <v>-477.72</v>
      </c>
      <c r="F56" s="1">
        <f t="shared" si="2"/>
        <v>228216.39840000003</v>
      </c>
      <c r="G56" s="1" t="s">
        <v>14</v>
      </c>
      <c r="H56" s="1" t="str">
        <f t="shared" si="3"/>
        <v>Oslo</v>
      </c>
      <c r="I56" s="1">
        <v>1</v>
      </c>
      <c r="J56" t="str">
        <f t="shared" si="4"/>
        <v>Large</v>
      </c>
      <c r="L56" s="7"/>
      <c r="M56" s="7"/>
      <c r="N56" s="10"/>
      <c r="O56" s="8"/>
      <c r="P56" s="8"/>
      <c r="Q56" s="10"/>
      <c r="R56" s="10"/>
      <c r="S56" s="7"/>
    </row>
    <row r="57" spans="1:19" x14ac:dyDescent="0.25">
      <c r="D57" s="19" t="s">
        <v>48</v>
      </c>
      <c r="E57" s="19" t="s">
        <v>49</v>
      </c>
      <c r="L57" s="7"/>
      <c r="M57" s="7"/>
      <c r="N57" s="7"/>
      <c r="O57" s="7"/>
      <c r="P57" s="7"/>
      <c r="Q57" s="7"/>
      <c r="R57" s="7"/>
      <c r="S57" s="7"/>
    </row>
    <row r="58" spans="1:19" x14ac:dyDescent="0.25">
      <c r="B58" s="17" t="s">
        <v>40</v>
      </c>
      <c r="C58" s="18"/>
      <c r="D58" s="18">
        <f>AVERAGE(D7:D56)</f>
        <v>678.72</v>
      </c>
      <c r="E58" s="18">
        <f>SUM(D7:D56)/COUNT(D7:D56)</f>
        <v>678.72</v>
      </c>
      <c r="L58" s="7"/>
      <c r="M58" s="7"/>
      <c r="N58" s="7"/>
      <c r="O58" s="7"/>
      <c r="P58" s="7"/>
      <c r="Q58" s="7"/>
      <c r="R58" s="7"/>
      <c r="S58" s="7"/>
    </row>
    <row r="59" spans="1:19" x14ac:dyDescent="0.25">
      <c r="B59" s="17" t="s">
        <v>41</v>
      </c>
      <c r="C59" s="18"/>
      <c r="D59" s="18">
        <f>MEDIAN(D7:D56)</f>
        <v>218</v>
      </c>
      <c r="E59" s="22" t="s">
        <v>47</v>
      </c>
    </row>
    <row r="60" spans="1:19" x14ac:dyDescent="0.25">
      <c r="B60" s="17" t="s">
        <v>42</v>
      </c>
      <c r="C60" s="18"/>
      <c r="D60" s="18">
        <f>MODE(D7:D56)</f>
        <v>141</v>
      </c>
      <c r="E60" s="22"/>
    </row>
    <row r="61" spans="1:19" x14ac:dyDescent="0.25">
      <c r="B61" s="17" t="s">
        <v>43</v>
      </c>
      <c r="C61" s="18"/>
      <c r="D61" s="18">
        <f>_xlfn.VAR.P(D7:D56)</f>
        <v>626434.72160000005</v>
      </c>
      <c r="E61" s="18">
        <f>SUM(F7:F56)/COUNT(F7:F56)</f>
        <v>626434.72159999993</v>
      </c>
      <c r="L61" s="13"/>
      <c r="M61" s="13"/>
      <c r="N61" s="13"/>
      <c r="O61" s="13"/>
    </row>
    <row r="62" spans="1:19" x14ac:dyDescent="0.25">
      <c r="B62" s="17" t="s">
        <v>44</v>
      </c>
      <c r="C62" s="18"/>
      <c r="D62" s="18">
        <f>_xlfn.STDEV.P(D7:D56)</f>
        <v>791.47629250660441</v>
      </c>
      <c r="E62" s="18">
        <f>SQRT(E61)</f>
        <v>791.4762925066043</v>
      </c>
      <c r="L62" s="13"/>
      <c r="M62" s="13"/>
      <c r="N62" s="13"/>
      <c r="O62" s="13"/>
    </row>
    <row r="63" spans="1:19" x14ac:dyDescent="0.25">
      <c r="A63" t="s">
        <v>30</v>
      </c>
      <c r="L63" s="13"/>
      <c r="M63" s="13"/>
      <c r="N63" s="13"/>
      <c r="O63" s="13"/>
    </row>
    <row r="64" spans="1:19" x14ac:dyDescent="0.25">
      <c r="A64" s="20" t="s">
        <v>5</v>
      </c>
      <c r="B64" s="21"/>
      <c r="C64" s="21" t="s">
        <v>6</v>
      </c>
      <c r="D64" s="21"/>
      <c r="E64" s="21" t="s">
        <v>31</v>
      </c>
      <c r="F64" s="11"/>
      <c r="G64" s="12"/>
      <c r="K64" s="13"/>
      <c r="L64" s="13"/>
      <c r="M64" s="13"/>
      <c r="N64" s="13"/>
      <c r="O64" s="13"/>
    </row>
    <row r="65" spans="1:15" x14ac:dyDescent="0.25">
      <c r="A65">
        <v>1</v>
      </c>
      <c r="B65" s="1" t="s">
        <v>23</v>
      </c>
      <c r="C65" s="1" t="s">
        <v>14</v>
      </c>
      <c r="D65" s="1" t="s">
        <v>11</v>
      </c>
      <c r="E65" s="1" t="s">
        <v>33</v>
      </c>
      <c r="F65" s="1" t="s">
        <v>1</v>
      </c>
      <c r="K65" s="13"/>
      <c r="L65" s="13"/>
      <c r="M65" s="13"/>
      <c r="N65" s="13"/>
      <c r="O65" s="13"/>
    </row>
    <row r="66" spans="1:15" x14ac:dyDescent="0.25">
      <c r="A66">
        <v>2</v>
      </c>
      <c r="B66" s="1" t="s">
        <v>24</v>
      </c>
      <c r="C66" s="1" t="s">
        <v>9</v>
      </c>
      <c r="D66" s="1" t="s">
        <v>16</v>
      </c>
      <c r="E66" s="1" t="s">
        <v>34</v>
      </c>
      <c r="F66" s="1" t="s">
        <v>32</v>
      </c>
      <c r="K66" s="13"/>
      <c r="L66" s="13"/>
      <c r="M66" s="13"/>
      <c r="N66" s="13"/>
      <c r="O66" s="13"/>
    </row>
    <row r="67" spans="1:15" x14ac:dyDescent="0.25">
      <c r="A67">
        <v>3</v>
      </c>
      <c r="B67" s="1" t="s">
        <v>25</v>
      </c>
      <c r="C67" s="1" t="s">
        <v>12</v>
      </c>
      <c r="D67" s="1" t="s">
        <v>17</v>
      </c>
      <c r="E67" s="1" t="s">
        <v>35</v>
      </c>
      <c r="F67" s="1" t="s">
        <v>2</v>
      </c>
      <c r="K67" s="13"/>
      <c r="L67" s="13"/>
      <c r="M67" s="13"/>
      <c r="N67" s="13"/>
      <c r="O67" s="13"/>
    </row>
    <row r="68" spans="1:15" x14ac:dyDescent="0.25">
      <c r="A68">
        <v>4</v>
      </c>
      <c r="B68" s="1" t="s">
        <v>26</v>
      </c>
      <c r="C68" s="1" t="s">
        <v>13</v>
      </c>
      <c r="D68" s="1" t="s">
        <v>18</v>
      </c>
      <c r="K68" s="13"/>
      <c r="L68" s="13"/>
      <c r="M68" s="13"/>
      <c r="N68" s="13"/>
      <c r="O68" s="13"/>
    </row>
    <row r="69" spans="1:15" x14ac:dyDescent="0.25">
      <c r="C69" s="1" t="s">
        <v>10</v>
      </c>
      <c r="D69" s="1" t="s">
        <v>19</v>
      </c>
      <c r="K69" s="13"/>
      <c r="L69" s="13"/>
      <c r="M69" s="13"/>
      <c r="N69" s="13"/>
      <c r="O69" s="13"/>
    </row>
    <row r="70" spans="1:15" x14ac:dyDescent="0.25">
      <c r="C70" s="1" t="s">
        <v>15</v>
      </c>
      <c r="D70" s="1" t="s">
        <v>20</v>
      </c>
      <c r="K70" s="13"/>
    </row>
    <row r="71" spans="1:15" x14ac:dyDescent="0.25">
      <c r="C71" s="1" t="s">
        <v>7</v>
      </c>
      <c r="D71" s="1" t="s">
        <v>21</v>
      </c>
      <c r="K71" s="13"/>
    </row>
    <row r="72" spans="1:15" x14ac:dyDescent="0.25">
      <c r="C72" s="1" t="s">
        <v>3</v>
      </c>
      <c r="D72" s="1" t="s">
        <v>4</v>
      </c>
      <c r="K72" s="13"/>
    </row>
    <row r="73" spans="1:15" x14ac:dyDescent="0.25">
      <c r="C73" s="1" t="s">
        <v>8</v>
      </c>
      <c r="D73" s="1" t="s">
        <v>22</v>
      </c>
    </row>
  </sheetData>
  <mergeCells count="1">
    <mergeCell ref="E59:E60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</vt:lpstr>
    </vt:vector>
  </TitlesOfParts>
  <Company>University of Windsor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Stepanov Roman</cp:lastModifiedBy>
  <dcterms:created xsi:type="dcterms:W3CDTF">2015-01-23T19:06:08Z</dcterms:created>
  <dcterms:modified xsi:type="dcterms:W3CDTF">2022-09-05T14:35:51Z</dcterms:modified>
</cp:coreProperties>
</file>