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tritran/Desktop/Desktop files/"/>
    </mc:Choice>
  </mc:AlternateContent>
  <xr:revisionPtr revIDLastSave="0" documentId="13_ncr:1_{A4237E31-60C9-5A4D-8F4D-EBDECA448E94}" xr6:coauthVersionLast="47" xr6:coauthVersionMax="47" xr10:uidLastSave="{00000000-0000-0000-0000-000000000000}"/>
  <bookViews>
    <workbookView xWindow="0" yWindow="760" windowWidth="29360" windowHeight="17460" xr2:uid="{00000000-000D-0000-FFFF-FFFF00000000}"/>
  </bookViews>
  <sheets>
    <sheet name="Exercise 4" sheetId="2" r:id="rId1"/>
  </sheets>
  <definedNames>
    <definedName name="solver_adj" localSheetId="0" hidden="1">'Exercise 4'!$C$12:$G$16,'Exercise 4'!$K$12:$O$16</definedName>
    <definedName name="solver_cvg" localSheetId="0" hidden="1">"""""""""""""""0,0001"""""""""""""""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'Exercise 4'!$C$12:$G$16</definedName>
    <definedName name="solver_lhs2" localSheetId="0" hidden="1">'Exercise 4'!$C$22:$C$26</definedName>
    <definedName name="solver_lhs3" localSheetId="0" hidden="1">'Exercise 4'!$C$31:$G$35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"""""""""""""""0,075"""""""""""""""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'Exercise 4'!$D$18</definedName>
    <definedName name="solver_pre" localSheetId="0" hidden="1">"""""""""""""""0,000001"""""""""""""""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1</definedName>
    <definedName name="solver_rhs1" localSheetId="0" hidden="1">"binary"</definedName>
    <definedName name="solver_rhs2" localSheetId="0" hidden="1">'Exercise 4'!$E$22:$E$26</definedName>
    <definedName name="solver_rhs3" localSheetId="0" hidden="1">'Exercise 4'!$K$31:$O$35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F35" i="2"/>
  <c r="K35" i="2"/>
  <c r="L31" i="2"/>
  <c r="M31" i="2"/>
  <c r="N31" i="2"/>
  <c r="O31" i="2"/>
  <c r="F31" i="2"/>
  <c r="G31" i="2"/>
  <c r="E31" i="2"/>
  <c r="C22" i="2"/>
  <c r="D18" i="2"/>
  <c r="N35" i="2" l="1"/>
  <c r="M35" i="2"/>
  <c r="L35" i="2"/>
  <c r="E35" i="2"/>
  <c r="D35" i="2"/>
  <c r="C35" i="2"/>
  <c r="O34" i="2"/>
  <c r="M34" i="2"/>
  <c r="L34" i="2"/>
  <c r="K34" i="2"/>
  <c r="G34" i="2"/>
  <c r="E34" i="2"/>
  <c r="D34" i="2"/>
  <c r="C34" i="2"/>
  <c r="O33" i="2"/>
  <c r="N33" i="2"/>
  <c r="L33" i="2"/>
  <c r="K33" i="2"/>
  <c r="G33" i="2"/>
  <c r="F33" i="2"/>
  <c r="D33" i="2"/>
  <c r="C33" i="2"/>
  <c r="O32" i="2"/>
  <c r="N32" i="2"/>
  <c r="M32" i="2"/>
  <c r="K32" i="2"/>
  <c r="G32" i="2"/>
  <c r="F32" i="2"/>
  <c r="E32" i="2"/>
  <c r="C32" i="2"/>
  <c r="E26" i="2"/>
  <c r="C26" i="2"/>
  <c r="E25" i="2"/>
  <c r="C25" i="2"/>
  <c r="E24" i="2"/>
  <c r="C24" i="2"/>
  <c r="E23" i="2"/>
  <c r="C23" i="2"/>
  <c r="E22" i="2"/>
</calcChain>
</file>

<file path=xl/sharedStrings.xml><?xml version="1.0" encoding="utf-8"?>
<sst xmlns="http://schemas.openxmlformats.org/spreadsheetml/2006/main" count="55" uniqueCount="22">
  <si>
    <t>(Fixed) Arc Opening Costs</t>
  </si>
  <si>
    <t>(Variable) Transportation Costs</t>
  </si>
  <si>
    <t>Arc Capacities</t>
  </si>
  <si>
    <t>Demand</t>
  </si>
  <si>
    <t>Supply</t>
  </si>
  <si>
    <t>-</t>
  </si>
  <si>
    <t>Data</t>
  </si>
  <si>
    <t>Changing Cells</t>
  </si>
  <si>
    <t>Objective</t>
  </si>
  <si>
    <t>Constraints</t>
  </si>
  <si>
    <r>
      <t>y</t>
    </r>
    <r>
      <rPr>
        <b/>
        <i/>
        <vertAlign val="subscript"/>
        <sz val="11"/>
        <color theme="1"/>
        <rFont val="Calibri"/>
        <family val="2"/>
        <scheme val="minor"/>
      </rPr>
      <t>ij</t>
    </r>
  </si>
  <si>
    <r>
      <t>x</t>
    </r>
    <r>
      <rPr>
        <b/>
        <i/>
        <vertAlign val="subscript"/>
        <sz val="11"/>
        <color theme="1"/>
        <rFont val="Calibri"/>
        <family val="2"/>
        <scheme val="minor"/>
      </rPr>
      <t>ij</t>
    </r>
  </si>
  <si>
    <t>Balance Constraints</t>
  </si>
  <si>
    <t>Node</t>
  </si>
  <si>
    <t>LHS</t>
  </si>
  <si>
    <t>Sign</t>
  </si>
  <si>
    <t>RHS</t>
  </si>
  <si>
    <t>=</t>
  </si>
  <si>
    <t>Capacity Constraints</t>
  </si>
  <si>
    <t>&lt;=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</si>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</sst>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20</xdr:row>
      <xdr:rowOff>25400</xdr:rowOff>
    </xdr:from>
    <xdr:to>
      <xdr:col>14</xdr:col>
      <xdr:colOff>457200</xdr:colOff>
      <xdr:row>26</xdr:row>
      <xdr:rowOff>76200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9B4B9086-BB54-ED88-A11F-0EB6F3A5CC98}"/>
            </a:ext>
          </a:extLst>
        </xdr:cNvPr>
        <xdr:cNvSpPr/>
      </xdr:nvSpPr>
      <xdr:spPr>
        <a:xfrm>
          <a:off x="3454400" y="3886200"/>
          <a:ext cx="3530600" cy="1193800"/>
        </a:xfrm>
        <a:prstGeom prst="wedgeRectCallout">
          <a:avLst>
            <a:gd name="adj1" fmla="val -80171"/>
            <a:gd name="adj2" fmla="val -27981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</a:rPr>
            <a:t>As node 1 is a</a:t>
          </a:r>
          <a:r>
            <a:rPr lang="en-US" sz="1200" baseline="0">
              <a:solidFill>
                <a:schemeClr val="tx1"/>
              </a:solidFill>
            </a:rPr>
            <a:t> </a:t>
          </a:r>
          <a:r>
            <a:rPr lang="en-US" sz="1200" b="1" baseline="0">
              <a:solidFill>
                <a:schemeClr val="tx1"/>
              </a:solidFill>
            </a:rPr>
            <a:t>supply</a:t>
          </a:r>
          <a:r>
            <a:rPr lang="en-US" sz="1200" baseline="0">
              <a:solidFill>
                <a:schemeClr val="tx1"/>
              </a:solidFill>
            </a:rPr>
            <a:t> node, "total shipped from 1" - "total shipped to 1" = 2, because the amount shipped from 1 &gt; shipped to 1.</a:t>
          </a:r>
        </a:p>
        <a:p>
          <a:pPr algn="l"/>
          <a:endParaRPr lang="en-US" sz="1200" baseline="0">
            <a:solidFill>
              <a:schemeClr val="tx1"/>
            </a:solidFill>
          </a:endParaRPr>
        </a:p>
        <a:p>
          <a:pPr algn="l"/>
          <a:r>
            <a:rPr lang="en-US" sz="1200" baseline="0">
              <a:solidFill>
                <a:schemeClr val="tx1"/>
              </a:solidFill>
            </a:rPr>
            <a:t>The other way around for 4.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304800</xdr:colOff>
      <xdr:row>28</xdr:row>
      <xdr:rowOff>88900</xdr:rowOff>
    </xdr:from>
    <xdr:to>
      <xdr:col>25</xdr:col>
      <xdr:colOff>266700</xdr:colOff>
      <xdr:row>33</xdr:row>
      <xdr:rowOff>152400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AF767A3B-F45A-BA4E-B2EA-D47C815B6B42}"/>
            </a:ext>
          </a:extLst>
        </xdr:cNvPr>
        <xdr:cNvSpPr/>
      </xdr:nvSpPr>
      <xdr:spPr>
        <a:xfrm>
          <a:off x="8242300" y="5499100"/>
          <a:ext cx="3898900" cy="1016000"/>
        </a:xfrm>
        <a:prstGeom prst="wedgeRectCallout">
          <a:avLst>
            <a:gd name="adj1" fmla="val -81284"/>
            <a:gd name="adj2" fmla="val -12546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300">
              <a:solidFill>
                <a:schemeClr val="tx1"/>
              </a:solidFill>
            </a:rPr>
            <a:t>I</a:t>
          </a:r>
          <a:r>
            <a:rPr lang="en-US" sz="1300" baseline="0">
              <a:solidFill>
                <a:schemeClr val="tx1"/>
              </a:solidFill>
            </a:rPr>
            <a:t> have arc capacities here, but if we want to make it uncapacitated, then you can just increase arc capacities (the table above around cell R3) to some ridiculously large number.</a:t>
          </a:r>
          <a:endParaRPr lang="en-US" sz="13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215900</xdr:colOff>
      <xdr:row>36</xdr:row>
      <xdr:rowOff>165100</xdr:rowOff>
    </xdr:from>
    <xdr:to>
      <xdr:col>9</xdr:col>
      <xdr:colOff>406400</xdr:colOff>
      <xdr:row>39</xdr:row>
      <xdr:rowOff>25400</xdr:rowOff>
    </xdr:to>
    <xdr:sp macro="" textlink="">
      <xdr:nvSpPr>
        <xdr:cNvPr id="5" name="Rectangular Callout 4">
          <a:extLst>
            <a:ext uri="{FF2B5EF4-FFF2-40B4-BE49-F238E27FC236}">
              <a16:creationId xmlns:a16="http://schemas.microsoft.com/office/drawing/2014/main" id="{CF8CDECD-246A-A541-8E23-10046BC838FD}"/>
            </a:ext>
          </a:extLst>
        </xdr:cNvPr>
        <xdr:cNvSpPr/>
      </xdr:nvSpPr>
      <xdr:spPr>
        <a:xfrm>
          <a:off x="685800" y="7099300"/>
          <a:ext cx="3898900" cy="431800"/>
        </a:xfrm>
        <a:prstGeom prst="wedgeRectCallout">
          <a:avLst>
            <a:gd name="adj1" fmla="val 8618"/>
            <a:gd name="adj2" fmla="val -121884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300">
              <a:solidFill>
                <a:schemeClr val="tx1"/>
              </a:solidFill>
            </a:rPr>
            <a:t>The</a:t>
          </a:r>
          <a:r>
            <a:rPr lang="en-US" sz="1300" baseline="0">
              <a:solidFill>
                <a:schemeClr val="tx1"/>
              </a:solidFill>
            </a:rPr>
            <a:t> diagonals are hard-coded zeros.</a:t>
          </a:r>
          <a:endParaRPr lang="en-US" sz="13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workbookViewId="0">
      <selection activeCell="F18" sqref="F18"/>
    </sheetView>
  </sheetViews>
  <sheetFormatPr baseColWidth="10" defaultColWidth="8.83203125" defaultRowHeight="15" x14ac:dyDescent="0.2"/>
  <cols>
    <col min="1" max="1" width="6.1640625" customWidth="1"/>
    <col min="2" max="2" width="6.1640625" style="1" customWidth="1"/>
    <col min="3" max="3" width="5.5" style="1" customWidth="1"/>
    <col min="4" max="24" width="6.1640625" style="1" customWidth="1"/>
    <col min="25" max="25" width="8.5" style="1" bestFit="1" customWidth="1"/>
    <col min="26" max="26" width="7" style="1" bestFit="1" customWidth="1"/>
    <col min="28" max="28" width="14" bestFit="1" customWidth="1"/>
  </cols>
  <sheetData>
    <row r="1" spans="1:28" x14ac:dyDescent="0.2">
      <c r="B1" s="16" t="s">
        <v>0</v>
      </c>
      <c r="C1" s="16"/>
      <c r="D1" s="16"/>
      <c r="E1" s="16"/>
      <c r="F1" s="16"/>
      <c r="G1" s="16"/>
      <c r="J1" s="16" t="s">
        <v>1</v>
      </c>
      <c r="K1" s="16"/>
      <c r="L1" s="16"/>
      <c r="M1" s="16"/>
      <c r="N1" s="16"/>
      <c r="O1" s="16"/>
      <c r="Q1" s="16" t="s">
        <v>2</v>
      </c>
      <c r="R1" s="16"/>
      <c r="S1" s="16"/>
      <c r="T1" s="16"/>
      <c r="U1" s="16"/>
      <c r="V1" s="16"/>
    </row>
    <row r="2" spans="1:28" x14ac:dyDescent="0.2">
      <c r="C2" s="2">
        <v>1</v>
      </c>
      <c r="D2" s="2">
        <v>2</v>
      </c>
      <c r="E2" s="2">
        <v>3</v>
      </c>
      <c r="F2" s="2">
        <v>4</v>
      </c>
      <c r="G2" s="2">
        <v>5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R2" s="2">
        <v>1</v>
      </c>
      <c r="S2" s="2">
        <v>2</v>
      </c>
      <c r="T2" s="2">
        <v>3</v>
      </c>
      <c r="U2" s="2">
        <v>4</v>
      </c>
      <c r="V2" s="2">
        <v>5</v>
      </c>
      <c r="Y2" s="2" t="s">
        <v>3</v>
      </c>
      <c r="Z2" s="2" t="s">
        <v>4</v>
      </c>
    </row>
    <row r="3" spans="1:28" x14ac:dyDescent="0.2">
      <c r="B3" s="2">
        <v>1</v>
      </c>
      <c r="C3" s="3" t="s">
        <v>5</v>
      </c>
      <c r="D3" s="3">
        <v>20</v>
      </c>
      <c r="E3" s="3">
        <v>20</v>
      </c>
      <c r="F3" s="3">
        <v>20</v>
      </c>
      <c r="G3" s="3">
        <v>20</v>
      </c>
      <c r="J3" s="2">
        <v>1</v>
      </c>
      <c r="K3" s="3" t="s">
        <v>5</v>
      </c>
      <c r="L3" s="3">
        <v>3</v>
      </c>
      <c r="M3" s="3">
        <v>11</v>
      </c>
      <c r="N3" s="3">
        <v>5</v>
      </c>
      <c r="O3" s="3">
        <v>8</v>
      </c>
      <c r="Q3" s="2">
        <v>1</v>
      </c>
      <c r="R3" s="3" t="s">
        <v>5</v>
      </c>
      <c r="S3" s="3">
        <v>10</v>
      </c>
      <c r="T3" s="3">
        <v>10</v>
      </c>
      <c r="U3" s="3">
        <v>10</v>
      </c>
      <c r="V3" s="3">
        <v>10</v>
      </c>
      <c r="X3" s="2">
        <v>1</v>
      </c>
      <c r="Y3" s="3" t="s">
        <v>5</v>
      </c>
      <c r="Z3" s="3">
        <v>2</v>
      </c>
      <c r="AB3" s="4" t="s">
        <v>6</v>
      </c>
    </row>
    <row r="4" spans="1:28" x14ac:dyDescent="0.2">
      <c r="B4" s="2">
        <v>2</v>
      </c>
      <c r="C4" s="3">
        <v>20</v>
      </c>
      <c r="D4" s="3" t="s">
        <v>5</v>
      </c>
      <c r="E4" s="3">
        <v>20</v>
      </c>
      <c r="F4" s="3">
        <v>20</v>
      </c>
      <c r="G4" s="3">
        <v>20</v>
      </c>
      <c r="J4" s="2">
        <v>2</v>
      </c>
      <c r="K4" s="3">
        <v>3</v>
      </c>
      <c r="L4" s="3" t="s">
        <v>5</v>
      </c>
      <c r="M4" s="3">
        <v>8</v>
      </c>
      <c r="N4" s="3">
        <v>3</v>
      </c>
      <c r="O4" s="3">
        <v>6</v>
      </c>
      <c r="Q4" s="2">
        <v>2</v>
      </c>
      <c r="R4" s="3">
        <v>10</v>
      </c>
      <c r="S4" s="3" t="s">
        <v>5</v>
      </c>
      <c r="T4" s="3">
        <v>10</v>
      </c>
      <c r="U4" s="3">
        <v>10</v>
      </c>
      <c r="V4" s="3">
        <v>10</v>
      </c>
      <c r="X4" s="2">
        <v>2</v>
      </c>
      <c r="Y4" s="3" t="s">
        <v>5</v>
      </c>
      <c r="Z4" s="3">
        <v>5</v>
      </c>
      <c r="AB4" s="5" t="s">
        <v>7</v>
      </c>
    </row>
    <row r="5" spans="1:28" x14ac:dyDescent="0.2">
      <c r="B5" s="2">
        <v>3</v>
      </c>
      <c r="C5" s="3">
        <v>20</v>
      </c>
      <c r="D5" s="3">
        <v>20</v>
      </c>
      <c r="E5" s="3" t="s">
        <v>5</v>
      </c>
      <c r="F5" s="3">
        <v>20</v>
      </c>
      <c r="G5" s="3">
        <v>20</v>
      </c>
      <c r="J5" s="2">
        <v>3</v>
      </c>
      <c r="K5" s="3">
        <v>11</v>
      </c>
      <c r="L5" s="3">
        <v>8</v>
      </c>
      <c r="M5" s="3" t="s">
        <v>5</v>
      </c>
      <c r="N5" s="3">
        <v>6</v>
      </c>
      <c r="O5" s="3">
        <v>6</v>
      </c>
      <c r="Q5" s="2">
        <v>3</v>
      </c>
      <c r="R5" s="3">
        <v>10</v>
      </c>
      <c r="S5" s="3">
        <v>10</v>
      </c>
      <c r="T5" s="3" t="s">
        <v>5</v>
      </c>
      <c r="U5" s="3">
        <v>10</v>
      </c>
      <c r="V5" s="3">
        <v>10</v>
      </c>
      <c r="X5" s="2">
        <v>3</v>
      </c>
      <c r="Y5" s="3" t="s">
        <v>5</v>
      </c>
      <c r="Z5" s="3">
        <v>3</v>
      </c>
      <c r="AB5" s="6" t="s">
        <v>8</v>
      </c>
    </row>
    <row r="6" spans="1:28" x14ac:dyDescent="0.2">
      <c r="B6" s="2">
        <v>4</v>
      </c>
      <c r="C6" s="3">
        <v>20</v>
      </c>
      <c r="D6" s="3">
        <v>20</v>
      </c>
      <c r="E6" s="3">
        <v>20</v>
      </c>
      <c r="F6" s="3" t="s">
        <v>5</v>
      </c>
      <c r="G6" s="3">
        <v>20</v>
      </c>
      <c r="J6" s="2">
        <v>4</v>
      </c>
      <c r="K6" s="3">
        <v>5</v>
      </c>
      <c r="L6" s="3">
        <v>3</v>
      </c>
      <c r="M6" s="3">
        <v>6</v>
      </c>
      <c r="N6" s="3" t="s">
        <v>5</v>
      </c>
      <c r="O6" s="3">
        <v>7</v>
      </c>
      <c r="Q6" s="2">
        <v>4</v>
      </c>
      <c r="R6" s="3">
        <v>10</v>
      </c>
      <c r="S6" s="3">
        <v>10</v>
      </c>
      <c r="T6" s="3">
        <v>10</v>
      </c>
      <c r="U6" s="3" t="s">
        <v>5</v>
      </c>
      <c r="V6" s="3">
        <v>10</v>
      </c>
      <c r="X6" s="2">
        <v>4</v>
      </c>
      <c r="Y6" s="3">
        <v>4</v>
      </c>
      <c r="Z6" s="3" t="s">
        <v>5</v>
      </c>
      <c r="AB6" s="7" t="s">
        <v>9</v>
      </c>
    </row>
    <row r="7" spans="1:28" x14ac:dyDescent="0.2">
      <c r="B7" s="2">
        <v>5</v>
      </c>
      <c r="C7" s="3">
        <v>20</v>
      </c>
      <c r="D7" s="3">
        <v>20</v>
      </c>
      <c r="E7" s="3">
        <v>20</v>
      </c>
      <c r="F7" s="3">
        <v>20</v>
      </c>
      <c r="G7" s="3" t="s">
        <v>5</v>
      </c>
      <c r="J7" s="2">
        <v>5</v>
      </c>
      <c r="K7" s="3">
        <v>8</v>
      </c>
      <c r="L7" s="3">
        <v>6</v>
      </c>
      <c r="M7" s="3">
        <v>6</v>
      </c>
      <c r="N7" s="3">
        <v>7</v>
      </c>
      <c r="O7" s="3" t="s">
        <v>5</v>
      </c>
      <c r="Q7" s="2">
        <v>5</v>
      </c>
      <c r="R7" s="3">
        <v>10</v>
      </c>
      <c r="S7" s="3">
        <v>10</v>
      </c>
      <c r="T7" s="3">
        <v>10</v>
      </c>
      <c r="U7" s="3">
        <v>10</v>
      </c>
      <c r="V7" s="3" t="s">
        <v>5</v>
      </c>
      <c r="X7" s="2">
        <v>5</v>
      </c>
      <c r="Y7" s="3">
        <v>6</v>
      </c>
      <c r="Z7" s="3" t="s">
        <v>5</v>
      </c>
    </row>
    <row r="9" spans="1:28" ht="17" x14ac:dyDescent="0.25">
      <c r="B9" s="13" t="s">
        <v>10</v>
      </c>
      <c r="C9" s="13"/>
      <c r="D9" s="13"/>
      <c r="E9" s="13"/>
      <c r="F9" s="13"/>
      <c r="G9" s="13"/>
      <c r="J9" s="13" t="s">
        <v>11</v>
      </c>
      <c r="K9" s="13"/>
      <c r="L9" s="13"/>
      <c r="M9" s="13"/>
      <c r="N9" s="13"/>
      <c r="O9" s="13"/>
    </row>
    <row r="10" spans="1:28" x14ac:dyDescent="0.2">
      <c r="B10" s="11"/>
      <c r="C10" s="13" t="s">
        <v>21</v>
      </c>
      <c r="D10" s="13"/>
      <c r="E10" s="13"/>
      <c r="F10" s="13"/>
      <c r="G10" s="13"/>
      <c r="J10" s="11"/>
      <c r="K10" s="13" t="s">
        <v>21</v>
      </c>
      <c r="L10" s="13"/>
      <c r="M10" s="13"/>
      <c r="N10" s="13"/>
      <c r="O10" s="13"/>
    </row>
    <row r="11" spans="1:28" x14ac:dyDescent="0.2">
      <c r="C11" s="2">
        <v>1</v>
      </c>
      <c r="D11" s="2">
        <v>2</v>
      </c>
      <c r="E11" s="2">
        <v>3</v>
      </c>
      <c r="F11" s="2">
        <v>4</v>
      </c>
      <c r="G11" s="2">
        <v>5</v>
      </c>
      <c r="K11" s="2">
        <v>1</v>
      </c>
      <c r="L11" s="2">
        <v>2</v>
      </c>
      <c r="M11" s="2">
        <v>3</v>
      </c>
      <c r="N11" s="2">
        <v>4</v>
      </c>
      <c r="O11" s="2">
        <v>5</v>
      </c>
    </row>
    <row r="12" spans="1:28" x14ac:dyDescent="0.2">
      <c r="A12" s="14" t="s">
        <v>20</v>
      </c>
      <c r="B12" s="2">
        <v>1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I12" s="14" t="s">
        <v>20</v>
      </c>
      <c r="J12" s="2">
        <v>1</v>
      </c>
      <c r="K12" s="8">
        <v>0</v>
      </c>
      <c r="L12" s="8">
        <v>0</v>
      </c>
      <c r="M12" s="8">
        <v>0</v>
      </c>
      <c r="N12" s="8">
        <v>0</v>
      </c>
      <c r="O12" s="8">
        <v>2</v>
      </c>
    </row>
    <row r="13" spans="1:28" x14ac:dyDescent="0.2">
      <c r="A13" s="14"/>
      <c r="B13" s="2">
        <v>2</v>
      </c>
      <c r="C13" s="8">
        <v>0</v>
      </c>
      <c r="D13" s="8">
        <v>0</v>
      </c>
      <c r="E13" s="8">
        <v>0</v>
      </c>
      <c r="F13" s="8">
        <v>1</v>
      </c>
      <c r="G13" s="8">
        <v>1</v>
      </c>
      <c r="I13" s="14"/>
      <c r="J13" s="2">
        <v>2</v>
      </c>
      <c r="K13" s="8">
        <v>0</v>
      </c>
      <c r="L13" s="8">
        <v>0</v>
      </c>
      <c r="M13" s="8">
        <v>0</v>
      </c>
      <c r="N13" s="8">
        <v>4</v>
      </c>
      <c r="O13" s="8">
        <v>1</v>
      </c>
    </row>
    <row r="14" spans="1:28" x14ac:dyDescent="0.2">
      <c r="A14" s="14"/>
      <c r="B14" s="2">
        <v>3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I14" s="14"/>
      <c r="J14" s="2">
        <v>3</v>
      </c>
      <c r="K14" s="8">
        <v>0</v>
      </c>
      <c r="L14" s="8">
        <v>0</v>
      </c>
      <c r="M14" s="8">
        <v>0</v>
      </c>
      <c r="N14" s="8">
        <v>0</v>
      </c>
      <c r="O14" s="8">
        <v>3</v>
      </c>
    </row>
    <row r="15" spans="1:28" x14ac:dyDescent="0.2">
      <c r="A15" s="14"/>
      <c r="B15" s="2">
        <v>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I15" s="14"/>
      <c r="J15" s="2">
        <v>4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28" x14ac:dyDescent="0.2">
      <c r="A16" s="14"/>
      <c r="B16" s="2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I16" s="14"/>
      <c r="J16" s="2">
        <v>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8" spans="1:15" x14ac:dyDescent="0.2">
      <c r="B18" s="12" t="s">
        <v>8</v>
      </c>
      <c r="C18" s="12"/>
      <c r="D18" s="9">
        <f>SUMPRODUCT(C3:G7, C12:G16) + SUMPRODUCT(K3:O7, K12:O16)</f>
        <v>132</v>
      </c>
    </row>
    <row r="19" spans="1:15" x14ac:dyDescent="0.2">
      <c r="A19" s="18"/>
    </row>
    <row r="20" spans="1:15" ht="17" x14ac:dyDescent="0.2">
      <c r="B20" s="15" t="s">
        <v>12</v>
      </c>
      <c r="C20" s="15"/>
      <c r="D20" s="15"/>
      <c r="E20" s="15"/>
    </row>
    <row r="21" spans="1:15" x14ac:dyDescent="0.2">
      <c r="B21" s="2" t="s">
        <v>13</v>
      </c>
      <c r="C21" s="2" t="s">
        <v>14</v>
      </c>
      <c r="D21" s="2" t="s">
        <v>15</v>
      </c>
      <c r="E21" s="2" t="s">
        <v>16</v>
      </c>
    </row>
    <row r="22" spans="1:15" x14ac:dyDescent="0.2">
      <c r="B22" s="1">
        <v>1</v>
      </c>
      <c r="C22" s="10">
        <f>SUM(K12:O12) - SUM(K12:K16)</f>
        <v>2</v>
      </c>
      <c r="D22" s="1" t="s">
        <v>17</v>
      </c>
      <c r="E22" s="10">
        <f>Z3</f>
        <v>2</v>
      </c>
    </row>
    <row r="23" spans="1:15" x14ac:dyDescent="0.2">
      <c r="B23" s="1">
        <v>2</v>
      </c>
      <c r="C23" s="10">
        <f>SUM(K13:O13) - SUM(L12:L16)</f>
        <v>5</v>
      </c>
      <c r="D23" s="1" t="s">
        <v>17</v>
      </c>
      <c r="E23" s="10">
        <f>Z4</f>
        <v>5</v>
      </c>
    </row>
    <row r="24" spans="1:15" x14ac:dyDescent="0.2">
      <c r="B24" s="1">
        <v>3</v>
      </c>
      <c r="C24" s="10">
        <f>SUM(K14:O14) - SUM(M12:M16)</f>
        <v>3</v>
      </c>
      <c r="D24" s="1" t="s">
        <v>17</v>
      </c>
      <c r="E24" s="10">
        <f>Z5</f>
        <v>3</v>
      </c>
    </row>
    <row r="25" spans="1:15" x14ac:dyDescent="0.2">
      <c r="B25" s="1">
        <v>4</v>
      </c>
      <c r="C25" s="10">
        <f>SUM(K15:O15) - SUM(N12:N16)</f>
        <v>-4</v>
      </c>
      <c r="D25" s="1" t="s">
        <v>17</v>
      </c>
      <c r="E25" s="10">
        <f>-Y6</f>
        <v>-4</v>
      </c>
    </row>
    <row r="26" spans="1:15" x14ac:dyDescent="0.2">
      <c r="B26" s="1">
        <v>5</v>
      </c>
      <c r="C26" s="10">
        <f>SUM(K16:O16) - SUM(O12:O16)</f>
        <v>-6</v>
      </c>
      <c r="D26" s="1" t="s">
        <v>17</v>
      </c>
      <c r="E26" s="10">
        <f>-Y7</f>
        <v>-6</v>
      </c>
    </row>
    <row r="28" spans="1:15" ht="17" x14ac:dyDescent="0.2">
      <c r="B28" s="15" t="s">
        <v>18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B29" s="12" t="s">
        <v>14</v>
      </c>
      <c r="C29" s="12"/>
      <c r="D29" s="12"/>
      <c r="E29" s="12"/>
      <c r="F29" s="12"/>
      <c r="G29" s="12"/>
      <c r="H29" s="2" t="s">
        <v>15</v>
      </c>
      <c r="I29" s="2"/>
      <c r="J29" s="12" t="s">
        <v>16</v>
      </c>
      <c r="K29" s="12"/>
      <c r="L29" s="12"/>
      <c r="M29" s="12"/>
      <c r="N29" s="12"/>
      <c r="O29" s="12"/>
    </row>
    <row r="30" spans="1:15" x14ac:dyDescent="0.2">
      <c r="C30" s="2">
        <v>1</v>
      </c>
      <c r="D30" s="2">
        <v>2</v>
      </c>
      <c r="E30" s="2">
        <v>3</v>
      </c>
      <c r="F30" s="2">
        <v>4</v>
      </c>
      <c r="G30" s="2">
        <v>5</v>
      </c>
      <c r="K30" s="2">
        <v>1</v>
      </c>
      <c r="L30" s="2">
        <v>2</v>
      </c>
      <c r="M30" s="2">
        <v>3</v>
      </c>
      <c r="N30" s="2">
        <v>4</v>
      </c>
      <c r="O30" s="2">
        <v>5</v>
      </c>
    </row>
    <row r="31" spans="1:15" x14ac:dyDescent="0.2">
      <c r="B31" s="2">
        <v>1</v>
      </c>
      <c r="C31" s="17">
        <v>0</v>
      </c>
      <c r="D31" s="10">
        <f>L12</f>
        <v>0</v>
      </c>
      <c r="E31" s="10">
        <f>M12</f>
        <v>0</v>
      </c>
      <c r="F31" s="10">
        <f>N12</f>
        <v>0</v>
      </c>
      <c r="G31" s="10">
        <f>O12</f>
        <v>2</v>
      </c>
      <c r="H31" s="1" t="s">
        <v>19</v>
      </c>
      <c r="J31" s="2">
        <v>1</v>
      </c>
      <c r="K31" s="17">
        <v>0</v>
      </c>
      <c r="L31" s="10">
        <f>S3 * D12</f>
        <v>0</v>
      </c>
      <c r="M31" s="10">
        <f>T3 * E12</f>
        <v>0</v>
      </c>
      <c r="N31" s="10">
        <f>U3 * F12</f>
        <v>0</v>
      </c>
      <c r="O31" s="10">
        <f>V3 * G12</f>
        <v>10</v>
      </c>
    </row>
    <row r="32" spans="1:15" x14ac:dyDescent="0.2">
      <c r="B32" s="2">
        <v>2</v>
      </c>
      <c r="C32" s="10">
        <f>K13</f>
        <v>0</v>
      </c>
      <c r="D32" s="17">
        <v>0</v>
      </c>
      <c r="E32" s="10">
        <f>M13</f>
        <v>0</v>
      </c>
      <c r="F32" s="10">
        <f>N13</f>
        <v>4</v>
      </c>
      <c r="G32" s="10">
        <f>O13</f>
        <v>1</v>
      </c>
      <c r="H32" s="1" t="s">
        <v>19</v>
      </c>
      <c r="J32" s="2">
        <v>2</v>
      </c>
      <c r="K32" s="10">
        <f>R4 * C13</f>
        <v>0</v>
      </c>
      <c r="L32" s="17">
        <v>0</v>
      </c>
      <c r="M32" s="10">
        <f>T4 * E13</f>
        <v>0</v>
      </c>
      <c r="N32" s="10">
        <f>U4 * F13</f>
        <v>10</v>
      </c>
      <c r="O32" s="10">
        <f>V4 * G13</f>
        <v>10</v>
      </c>
    </row>
    <row r="33" spans="2:15" x14ac:dyDescent="0.2">
      <c r="B33" s="2">
        <v>3</v>
      </c>
      <c r="C33" s="10">
        <f>K14</f>
        <v>0</v>
      </c>
      <c r="D33" s="10">
        <f>L14</f>
        <v>0</v>
      </c>
      <c r="E33" s="17">
        <v>0</v>
      </c>
      <c r="F33" s="10">
        <f>N14</f>
        <v>0</v>
      </c>
      <c r="G33" s="10">
        <f>O14</f>
        <v>3</v>
      </c>
      <c r="H33" s="1" t="s">
        <v>19</v>
      </c>
      <c r="J33" s="2">
        <v>3</v>
      </c>
      <c r="K33" s="10">
        <f>R5 * C14</f>
        <v>0</v>
      </c>
      <c r="L33" s="10">
        <f>S5 * D14</f>
        <v>0</v>
      </c>
      <c r="M33" s="17">
        <v>0</v>
      </c>
      <c r="N33" s="10">
        <f>U5 * F14</f>
        <v>0</v>
      </c>
      <c r="O33" s="10">
        <f>V5 * G14</f>
        <v>10</v>
      </c>
    </row>
    <row r="34" spans="2:15" x14ac:dyDescent="0.2">
      <c r="B34" s="2">
        <v>4</v>
      </c>
      <c r="C34" s="10">
        <f>K15</f>
        <v>0</v>
      </c>
      <c r="D34" s="10">
        <f>L15</f>
        <v>0</v>
      </c>
      <c r="E34" s="10">
        <f>M15</f>
        <v>0</v>
      </c>
      <c r="F34" s="17">
        <v>0</v>
      </c>
      <c r="G34" s="10">
        <f>O15</f>
        <v>0</v>
      </c>
      <c r="H34" s="1" t="s">
        <v>19</v>
      </c>
      <c r="J34" s="2">
        <v>4</v>
      </c>
      <c r="K34" s="10">
        <f>R6 * C15</f>
        <v>0</v>
      </c>
      <c r="L34" s="10">
        <f>S6 * D15</f>
        <v>0</v>
      </c>
      <c r="M34" s="10">
        <f>T6 * E15</f>
        <v>0</v>
      </c>
      <c r="N34" s="17">
        <v>0</v>
      </c>
      <c r="O34" s="10">
        <f>V6 * G15</f>
        <v>0</v>
      </c>
    </row>
    <row r="35" spans="2:15" x14ac:dyDescent="0.2">
      <c r="B35" s="2">
        <v>5</v>
      </c>
      <c r="C35" s="10">
        <f>K16</f>
        <v>0</v>
      </c>
      <c r="D35" s="10">
        <f>L16</f>
        <v>0</v>
      </c>
      <c r="E35" s="10">
        <f>M16</f>
        <v>0</v>
      </c>
      <c r="F35" s="10">
        <f>N16</f>
        <v>0</v>
      </c>
      <c r="G35" s="17">
        <v>0</v>
      </c>
      <c r="H35" s="1" t="s">
        <v>19</v>
      </c>
      <c r="J35" s="2">
        <v>5</v>
      </c>
      <c r="K35" s="10">
        <f>R7 * C16</f>
        <v>0</v>
      </c>
      <c r="L35" s="10">
        <f>S7 * D16</f>
        <v>0</v>
      </c>
      <c r="M35" s="10">
        <f>T7 * E16</f>
        <v>0</v>
      </c>
      <c r="N35" s="10">
        <f>U7 * F16</f>
        <v>0</v>
      </c>
      <c r="O35" s="17">
        <v>0</v>
      </c>
    </row>
  </sheetData>
  <mergeCells count="14">
    <mergeCell ref="A12:A16"/>
    <mergeCell ref="Q1:V1"/>
    <mergeCell ref="B9:G9"/>
    <mergeCell ref="J9:O9"/>
    <mergeCell ref="B18:C18"/>
    <mergeCell ref="B20:E20"/>
    <mergeCell ref="K10:O10"/>
    <mergeCell ref="I12:I16"/>
    <mergeCell ref="C10:G10"/>
    <mergeCell ref="B28:O28"/>
    <mergeCell ref="B29:G29"/>
    <mergeCell ref="J29:O29"/>
    <mergeCell ref="B1:G1"/>
    <mergeCell ref="J1:O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 Bakir</dc:creator>
  <cp:lastModifiedBy>T.M. Tran</cp:lastModifiedBy>
  <dcterms:created xsi:type="dcterms:W3CDTF">2020-09-11T14:46:29Z</dcterms:created>
  <dcterms:modified xsi:type="dcterms:W3CDTF">2023-11-15T13:05:28Z</dcterms:modified>
</cp:coreProperties>
</file>