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ullep1/__DATA/_ELO/_KURSSIT/Kenttä-äänitys I/2024 kevät 1 vsk./__OIKEASTI JAKOON 2024/_12 budjetti/"/>
    </mc:Choice>
  </mc:AlternateContent>
  <xr:revisionPtr revIDLastSave="0" documentId="13_ncr:1_{337EBF52-ACA6-9342-BDE8-F3CF999C975B}" xr6:coauthVersionLast="47" xr6:coauthVersionMax="47" xr10:uidLastSave="{00000000-0000-0000-0000-000000000000}"/>
  <bookViews>
    <workbookView xWindow="0" yWindow="760" windowWidth="30240" windowHeight="18880" xr2:uid="{062D920B-64FA-6344-A6E6-DC7511413C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8" i="1" l="1"/>
  <c r="J45" i="1"/>
  <c r="Q48" i="1"/>
  <c r="Q20" i="1"/>
  <c r="P45" i="1"/>
  <c r="P20" i="1"/>
  <c r="O41" i="1"/>
  <c r="O20" i="1" s="1"/>
  <c r="M41" i="1"/>
  <c r="J41" i="1"/>
  <c r="O39" i="1"/>
  <c r="M39" i="1"/>
  <c r="J39" i="1"/>
  <c r="O37" i="1"/>
  <c r="M37" i="1"/>
  <c r="J37" i="1"/>
  <c r="M36" i="1"/>
  <c r="J36" i="1"/>
  <c r="O35" i="1"/>
  <c r="M35" i="1"/>
  <c r="J35" i="1"/>
  <c r="O34" i="1"/>
  <c r="M34" i="1"/>
  <c r="J34" i="1"/>
  <c r="O33" i="1"/>
  <c r="M33" i="1"/>
  <c r="J33" i="1"/>
  <c r="O32" i="1"/>
  <c r="M32" i="1"/>
  <c r="J32" i="1"/>
  <c r="O31" i="1"/>
  <c r="M31" i="1"/>
  <c r="J31" i="1"/>
  <c r="O30" i="1"/>
  <c r="M30" i="1"/>
  <c r="J30" i="1"/>
  <c r="O28" i="1"/>
  <c r="M28" i="1"/>
  <c r="J28" i="1"/>
  <c r="O27" i="1"/>
  <c r="M27" i="1"/>
  <c r="J27" i="1"/>
  <c r="O26" i="1"/>
  <c r="M26" i="1"/>
  <c r="J26" i="1"/>
  <c r="G25" i="1"/>
  <c r="H22" i="1" s="1"/>
  <c r="M17" i="1" s="1"/>
  <c r="O23" i="1"/>
  <c r="M23" i="1"/>
  <c r="J23" i="1"/>
  <c r="G13" i="1"/>
  <c r="J13" i="1"/>
  <c r="J12" i="1"/>
  <c r="J11" i="1"/>
  <c r="J10" i="1"/>
  <c r="N6" i="1" s="1"/>
  <c r="J20" i="1" l="1"/>
  <c r="N7" i="1" s="1"/>
  <c r="M20" i="1"/>
  <c r="J8" i="1"/>
  <c r="N9" i="1" l="1"/>
</calcChain>
</file>

<file path=xl/sharedStrings.xml><?xml version="1.0" encoding="utf-8"?>
<sst xmlns="http://schemas.openxmlformats.org/spreadsheetml/2006/main" count="47" uniqueCount="46">
  <si>
    <t>KAIKKI YHTEENSÄ</t>
  </si>
  <si>
    <t>KENTTÄ</t>
  </si>
  <si>
    <t>POST</t>
  </si>
  <si>
    <t>KUVAUKSET</t>
  </si>
  <si>
    <t>YHTEENSÄ</t>
  </si>
  <si>
    <t>ÄÄNITTÄJÄ</t>
  </si>
  <si>
    <t>PUOMITTAJA</t>
  </si>
  <si>
    <t>KALUSTO</t>
  </si>
  <si>
    <t>PÄIVÄRAHA</t>
  </si>
  <si>
    <t>PÄIVIÄ</t>
  </si>
  <si>
    <t>PALKKA 300/STUDIO 200</t>
  </si>
  <si>
    <t>JÄLKITYÖT</t>
  </si>
  <si>
    <t>PVÄ</t>
  </si>
  <si>
    <t>TYÖ/PVÄ</t>
  </si>
  <si>
    <t>työ yht.</t>
  </si>
  <si>
    <t>STUDIO/PVÄ</t>
  </si>
  <si>
    <t>studio yht.</t>
  </si>
  <si>
    <t>FOL</t>
  </si>
  <si>
    <t>MIX</t>
  </si>
  <si>
    <t>DIALOGI</t>
  </si>
  <si>
    <t>10min/pvä</t>
  </si>
  <si>
    <t>ADR</t>
  </si>
  <si>
    <t>suunnittelu</t>
  </si>
  <si>
    <t>äänitys</t>
  </si>
  <si>
    <t>edit</t>
  </si>
  <si>
    <t>AMB</t>
  </si>
  <si>
    <t>FX</t>
  </si>
  <si>
    <t>FOLEY SPOT</t>
  </si>
  <si>
    <t>MUSIIKKI</t>
  </si>
  <si>
    <t>ESIMIX</t>
  </si>
  <si>
    <t>ENNAKKOSUUNNITTELU</t>
  </si>
  <si>
    <t>MUU (palaverit jne jne)</t>
  </si>
  <si>
    <t>MUU TYÖ</t>
  </si>
  <si>
    <t>Kaikki summat laskutettuna alv. 0%</t>
  </si>
  <si>
    <t>päivää (sis. 2 pvä valmistelut)</t>
  </si>
  <si>
    <t>(huom. Veroton)</t>
  </si>
  <si>
    <t>TYÖ JA STUDIOT YHTEENSÄ</t>
  </si>
  <si>
    <t>M&amp;E (80,--100,-/min)</t>
  </si>
  <si>
    <t>MIX (äänisuunnittelija)</t>
  </si>
  <si>
    <t>Miksaaja + Miksaamo YHTEENSÄ</t>
  </si>
  <si>
    <t>ESIMERKKIBUDJETTI - PITKÄ FIKTIELOKUVA</t>
  </si>
  <si>
    <t>Työpäivät 8 tunnin mukaan</t>
  </si>
  <si>
    <t>elokuvan kesto 100 minuuttia</t>
  </si>
  <si>
    <t>foley - äänitys, edit ja esimix</t>
  </si>
  <si>
    <t>FOLEY EDIT (foley-ryhmän lisäksi)</t>
  </si>
  <si>
    <t>MIX-VERSIOT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</si>
</sst>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4138C-0689-374C-A775-50F98043D59A}">
  <sheetPr>
    <pageSetUpPr fitToPage="1"/>
  </sheetPr>
  <dimension ref="A1:Q48"/>
  <sheetViews>
    <sheetView tabSelected="1" topLeftCell="B20" zoomScale="131" zoomScaleNormal="131" workbookViewId="0">
      <selection activeCell="A2" sqref="A2:Q48"/>
    </sheetView>
  </sheetViews>
  <sheetFormatPr baseColWidth="10" defaultRowHeight="16" x14ac:dyDescent="0.2"/>
  <cols>
    <col min="1" max="1" width="6.83203125" customWidth="1"/>
    <col min="2" max="2" width="8" customWidth="1"/>
    <col min="3" max="3" width="6" customWidth="1"/>
    <col min="4" max="4" width="22.5" customWidth="1"/>
    <col min="5" max="10" width="10.83203125" style="1"/>
    <col min="11" max="11" width="14.6640625" style="1" customWidth="1"/>
    <col min="12" max="17" width="10.83203125" style="3"/>
  </cols>
  <sheetData>
    <row r="1" spans="1:17" x14ac:dyDescent="0.2">
      <c r="L1" s="2"/>
      <c r="M1" s="2"/>
      <c r="N1" s="2"/>
      <c r="O1" s="2"/>
      <c r="P1" s="2"/>
      <c r="Q1" s="2"/>
    </row>
    <row r="2" spans="1:17" x14ac:dyDescent="0.2">
      <c r="A2" s="6" t="s">
        <v>40</v>
      </c>
      <c r="L2" s="8" t="s">
        <v>0</v>
      </c>
      <c r="M2" s="2"/>
      <c r="N2" s="2"/>
      <c r="O2" s="2"/>
      <c r="P2" s="2"/>
      <c r="Q2" s="2"/>
    </row>
    <row r="3" spans="1:17" x14ac:dyDescent="0.2">
      <c r="L3" s="2"/>
      <c r="M3" s="2"/>
      <c r="N3" s="2"/>
      <c r="O3" s="2"/>
      <c r="P3" s="2"/>
      <c r="Q3" s="2"/>
    </row>
    <row r="4" spans="1:17" x14ac:dyDescent="0.2">
      <c r="B4" t="s">
        <v>41</v>
      </c>
      <c r="L4" s="2"/>
      <c r="M4" s="2"/>
      <c r="N4" s="2"/>
      <c r="O4" s="2"/>
      <c r="P4" s="2"/>
      <c r="Q4" s="2"/>
    </row>
    <row r="5" spans="1:17" x14ac:dyDescent="0.2">
      <c r="B5" t="s">
        <v>33</v>
      </c>
      <c r="L5" s="2"/>
      <c r="M5" s="2"/>
      <c r="N5" s="2"/>
      <c r="O5" s="2"/>
      <c r="P5" s="2"/>
      <c r="Q5" s="2"/>
    </row>
    <row r="6" spans="1:17" x14ac:dyDescent="0.2">
      <c r="B6" t="s">
        <v>42</v>
      </c>
      <c r="L6" s="8" t="s">
        <v>1</v>
      </c>
      <c r="M6" s="8"/>
      <c r="N6" s="8">
        <f>SUM(J10:J13)</f>
        <v>37100</v>
      </c>
      <c r="O6" s="2"/>
      <c r="P6" s="2"/>
      <c r="Q6" s="2"/>
    </row>
    <row r="7" spans="1:17" x14ac:dyDescent="0.2">
      <c r="L7" s="8" t="s">
        <v>2</v>
      </c>
      <c r="M7" s="8"/>
      <c r="N7" s="8">
        <f>J20</f>
        <v>46700</v>
      </c>
      <c r="O7" s="2"/>
      <c r="P7" s="2"/>
      <c r="Q7" s="2"/>
    </row>
    <row r="8" spans="1:17" x14ac:dyDescent="0.2">
      <c r="A8" s="6" t="s">
        <v>3</v>
      </c>
      <c r="C8">
        <v>40</v>
      </c>
      <c r="D8" t="s">
        <v>34</v>
      </c>
      <c r="J8" s="7">
        <f>SUM(J10:J13)</f>
        <v>37100</v>
      </c>
      <c r="L8" s="8"/>
      <c r="M8" s="8"/>
      <c r="N8" s="8"/>
      <c r="O8" s="2"/>
      <c r="P8" s="2"/>
      <c r="Q8" s="2"/>
    </row>
    <row r="9" spans="1:17" x14ac:dyDescent="0.2">
      <c r="L9" s="8" t="s">
        <v>4</v>
      </c>
      <c r="M9" s="8"/>
      <c r="N9" s="8">
        <f>SUM(N6:N8)</f>
        <v>83800</v>
      </c>
      <c r="O9" s="2"/>
      <c r="P9" s="2"/>
      <c r="Q9" s="2"/>
    </row>
    <row r="10" spans="1:17" x14ac:dyDescent="0.2">
      <c r="C10" t="s">
        <v>5</v>
      </c>
      <c r="G10" s="1">
        <v>40</v>
      </c>
      <c r="I10" s="1">
        <v>330</v>
      </c>
      <c r="J10" s="1">
        <f>G10*I10</f>
        <v>13200</v>
      </c>
      <c r="L10" s="2"/>
      <c r="M10" s="2"/>
      <c r="N10" s="2"/>
      <c r="O10" s="2"/>
      <c r="P10" s="2"/>
      <c r="Q10" s="2"/>
    </row>
    <row r="11" spans="1:17" x14ac:dyDescent="0.2">
      <c r="C11" t="s">
        <v>6</v>
      </c>
      <c r="G11" s="1">
        <v>40</v>
      </c>
      <c r="I11" s="1">
        <v>270</v>
      </c>
      <c r="J11" s="1">
        <f>G11*I11</f>
        <v>10800</v>
      </c>
      <c r="L11" s="2"/>
      <c r="M11" s="2"/>
      <c r="N11" s="2"/>
      <c r="O11" s="2"/>
      <c r="P11" s="2"/>
      <c r="Q11" s="2"/>
    </row>
    <row r="12" spans="1:17" x14ac:dyDescent="0.2">
      <c r="C12" t="s">
        <v>7</v>
      </c>
      <c r="G12" s="1">
        <v>38</v>
      </c>
      <c r="I12" s="1">
        <v>250</v>
      </c>
      <c r="J12" s="1">
        <f>G12*I12</f>
        <v>9500</v>
      </c>
      <c r="L12" s="2"/>
      <c r="M12" s="2"/>
      <c r="N12" s="2"/>
      <c r="O12" s="2"/>
      <c r="P12" s="2"/>
      <c r="Q12" s="2"/>
    </row>
    <row r="13" spans="1:17" x14ac:dyDescent="0.2">
      <c r="C13" t="s">
        <v>8</v>
      </c>
      <c r="G13" s="1">
        <f>G10+G11</f>
        <v>80</v>
      </c>
      <c r="I13" s="1">
        <v>45</v>
      </c>
      <c r="J13" s="1">
        <f>G13*I13</f>
        <v>3600</v>
      </c>
      <c r="K13" s="5" t="s">
        <v>35</v>
      </c>
      <c r="L13" s="2"/>
      <c r="M13" s="2"/>
      <c r="N13" s="2"/>
      <c r="O13" s="2"/>
      <c r="P13" s="2"/>
      <c r="Q13" s="2"/>
    </row>
    <row r="14" spans="1:17" x14ac:dyDescent="0.2">
      <c r="L14" s="2"/>
      <c r="M14" s="2"/>
      <c r="N14" s="2"/>
      <c r="O14" s="2"/>
      <c r="P14" s="2"/>
      <c r="Q14" s="2"/>
    </row>
    <row r="15" spans="1:17" x14ac:dyDescent="0.2">
      <c r="L15" s="2"/>
      <c r="M15" s="2"/>
      <c r="N15" s="2"/>
      <c r="O15" s="2"/>
      <c r="P15" s="2"/>
      <c r="Q15" s="2"/>
    </row>
    <row r="16" spans="1:17" x14ac:dyDescent="0.2">
      <c r="L16" s="2"/>
    </row>
    <row r="17" spans="1:17" x14ac:dyDescent="0.2">
      <c r="L17" s="2" t="s">
        <v>9</v>
      </c>
      <c r="M17" s="3">
        <f>H22</f>
        <v>58</v>
      </c>
    </row>
    <row r="18" spans="1:17" x14ac:dyDescent="0.2">
      <c r="L18" s="2" t="s">
        <v>10</v>
      </c>
    </row>
    <row r="20" spans="1:17" x14ac:dyDescent="0.2">
      <c r="A20" s="6" t="s">
        <v>11</v>
      </c>
      <c r="J20" s="7">
        <f>SUM(J23:J48)</f>
        <v>46700</v>
      </c>
      <c r="M20" s="3">
        <f>SUM(M23:M42)</f>
        <v>20300</v>
      </c>
      <c r="O20" s="3">
        <f>SUM(O23:O42)</f>
        <v>9050</v>
      </c>
      <c r="P20" s="3">
        <f>SUM(P43:P46)</f>
        <v>8000</v>
      </c>
      <c r="Q20" s="3">
        <f>SUM(Q48)</f>
        <v>8400</v>
      </c>
    </row>
    <row r="22" spans="1:17" x14ac:dyDescent="0.2">
      <c r="B22" s="6" t="s">
        <v>36</v>
      </c>
      <c r="H22" s="1">
        <f>SUM(G23:G41)</f>
        <v>58</v>
      </c>
      <c r="I22" s="1" t="s">
        <v>12</v>
      </c>
      <c r="L22" s="3" t="s">
        <v>13</v>
      </c>
      <c r="M22" s="3" t="s">
        <v>14</v>
      </c>
      <c r="N22" s="3" t="s">
        <v>15</v>
      </c>
      <c r="O22" s="3" t="s">
        <v>16</v>
      </c>
      <c r="P22" s="3" t="s">
        <v>17</v>
      </c>
      <c r="Q22" s="3" t="s">
        <v>18</v>
      </c>
    </row>
    <row r="23" spans="1:17" x14ac:dyDescent="0.2">
      <c r="C23" t="s">
        <v>19</v>
      </c>
      <c r="G23" s="1">
        <v>10</v>
      </c>
      <c r="I23" s="1">
        <v>550</v>
      </c>
      <c r="J23" s="1">
        <f>G23*I23</f>
        <v>5500</v>
      </c>
      <c r="L23" s="3">
        <v>350</v>
      </c>
      <c r="M23" s="3">
        <f>G23*L23</f>
        <v>3500</v>
      </c>
      <c r="N23" s="3">
        <v>200</v>
      </c>
      <c r="O23" s="3">
        <f>G23*N23</f>
        <v>2000</v>
      </c>
    </row>
    <row r="24" spans="1:17" x14ac:dyDescent="0.2">
      <c r="D24" t="s">
        <v>20</v>
      </c>
    </row>
    <row r="25" spans="1:17" x14ac:dyDescent="0.2">
      <c r="C25" t="s">
        <v>21</v>
      </c>
      <c r="G25" s="1">
        <f>SUM(F26:F28)</f>
        <v>6</v>
      </c>
    </row>
    <row r="26" spans="1:17" x14ac:dyDescent="0.2">
      <c r="D26" t="s">
        <v>22</v>
      </c>
      <c r="F26" s="1">
        <v>1</v>
      </c>
      <c r="I26" s="1">
        <v>550</v>
      </c>
      <c r="J26" s="1">
        <f>F26*I26</f>
        <v>550</v>
      </c>
      <c r="L26" s="3">
        <v>350</v>
      </c>
      <c r="M26" s="3">
        <f>F26*L26</f>
        <v>350</v>
      </c>
      <c r="N26" s="3">
        <v>200</v>
      </c>
      <c r="O26" s="3">
        <f>F26*N26</f>
        <v>200</v>
      </c>
    </row>
    <row r="27" spans="1:17" x14ac:dyDescent="0.2">
      <c r="D27" t="s">
        <v>23</v>
      </c>
      <c r="F27" s="1">
        <v>2</v>
      </c>
      <c r="I27" s="1">
        <v>750</v>
      </c>
      <c r="J27" s="1">
        <f>F27*I27</f>
        <v>1500</v>
      </c>
      <c r="L27" s="3">
        <v>350</v>
      </c>
      <c r="M27" s="3">
        <f>F27*L27</f>
        <v>700</v>
      </c>
      <c r="N27" s="3">
        <v>400</v>
      </c>
      <c r="O27" s="3">
        <f>F27*N27</f>
        <v>800</v>
      </c>
    </row>
    <row r="28" spans="1:17" x14ac:dyDescent="0.2">
      <c r="D28" t="s">
        <v>24</v>
      </c>
      <c r="F28" s="1">
        <v>3</v>
      </c>
      <c r="I28" s="1">
        <v>550</v>
      </c>
      <c r="J28" s="1">
        <f>F28*I28</f>
        <v>1650</v>
      </c>
      <c r="L28" s="3">
        <v>350</v>
      </c>
      <c r="M28" s="3">
        <f>F28*L28</f>
        <v>1050</v>
      </c>
      <c r="N28" s="4">
        <v>200</v>
      </c>
      <c r="O28" s="3">
        <f>F28*N28</f>
        <v>600</v>
      </c>
    </row>
    <row r="30" spans="1:17" x14ac:dyDescent="0.2">
      <c r="C30" t="s">
        <v>25</v>
      </c>
      <c r="G30" s="1">
        <v>6</v>
      </c>
      <c r="I30" s="1">
        <v>550</v>
      </c>
      <c r="J30" s="1">
        <f t="shared" ref="J30:J41" si="0">G30*I30</f>
        <v>3300</v>
      </c>
      <c r="L30" s="3">
        <v>350</v>
      </c>
      <c r="M30" s="3">
        <f t="shared" ref="M30:M37" si="1">G30*L30</f>
        <v>2100</v>
      </c>
      <c r="N30" s="4">
        <v>200</v>
      </c>
      <c r="O30" s="3">
        <f t="shared" ref="O30:O35" si="2">G30*N30</f>
        <v>1200</v>
      </c>
    </row>
    <row r="31" spans="1:17" x14ac:dyDescent="0.2">
      <c r="C31" t="s">
        <v>26</v>
      </c>
      <c r="G31" s="1">
        <v>8</v>
      </c>
      <c r="I31" s="1">
        <v>550</v>
      </c>
      <c r="J31" s="1">
        <f t="shared" si="0"/>
        <v>4400</v>
      </c>
      <c r="L31" s="3">
        <v>350</v>
      </c>
      <c r="M31" s="3">
        <f t="shared" si="1"/>
        <v>2800</v>
      </c>
      <c r="N31" s="4">
        <v>200</v>
      </c>
      <c r="O31" s="3">
        <f t="shared" si="2"/>
        <v>1600</v>
      </c>
    </row>
    <row r="32" spans="1:17" x14ac:dyDescent="0.2">
      <c r="C32" t="s">
        <v>27</v>
      </c>
      <c r="G32" s="1">
        <v>1</v>
      </c>
      <c r="I32" s="1">
        <v>550</v>
      </c>
      <c r="J32" s="1">
        <f t="shared" si="0"/>
        <v>550</v>
      </c>
      <c r="L32" s="3">
        <v>350</v>
      </c>
      <c r="M32" s="3">
        <f t="shared" si="1"/>
        <v>350</v>
      </c>
      <c r="N32" s="4">
        <v>200</v>
      </c>
      <c r="O32" s="3">
        <f t="shared" si="2"/>
        <v>200</v>
      </c>
    </row>
    <row r="33" spans="2:17" x14ac:dyDescent="0.2">
      <c r="C33" t="s">
        <v>44</v>
      </c>
      <c r="G33" s="1">
        <v>1</v>
      </c>
      <c r="I33" s="1">
        <v>550</v>
      </c>
      <c r="J33" s="1">
        <f t="shared" si="0"/>
        <v>550</v>
      </c>
      <c r="L33" s="3">
        <v>350</v>
      </c>
      <c r="M33" s="3">
        <f t="shared" si="1"/>
        <v>350</v>
      </c>
      <c r="N33" s="4">
        <v>200</v>
      </c>
      <c r="O33" s="3">
        <f t="shared" si="2"/>
        <v>200</v>
      </c>
    </row>
    <row r="34" spans="2:17" x14ac:dyDescent="0.2">
      <c r="C34" t="s">
        <v>28</v>
      </c>
      <c r="G34" s="1">
        <v>4</v>
      </c>
      <c r="I34" s="1">
        <v>550</v>
      </c>
      <c r="J34" s="1">
        <f t="shared" si="0"/>
        <v>2200</v>
      </c>
      <c r="L34" s="3">
        <v>350</v>
      </c>
      <c r="M34" s="3">
        <f t="shared" si="1"/>
        <v>1400</v>
      </c>
      <c r="N34" s="4">
        <v>200</v>
      </c>
      <c r="O34" s="3">
        <f t="shared" si="2"/>
        <v>800</v>
      </c>
    </row>
    <row r="35" spans="2:17" x14ac:dyDescent="0.2">
      <c r="C35" t="s">
        <v>29</v>
      </c>
      <c r="G35" s="1">
        <v>5</v>
      </c>
      <c r="I35" s="1">
        <v>550</v>
      </c>
      <c r="J35" s="1">
        <f t="shared" si="0"/>
        <v>2750</v>
      </c>
      <c r="L35" s="3">
        <v>350</v>
      </c>
      <c r="M35" s="3">
        <f t="shared" si="1"/>
        <v>1750</v>
      </c>
      <c r="N35" s="4">
        <v>200</v>
      </c>
      <c r="O35" s="3">
        <f t="shared" si="2"/>
        <v>1000</v>
      </c>
    </row>
    <row r="36" spans="2:17" x14ac:dyDescent="0.2">
      <c r="C36" t="s">
        <v>38</v>
      </c>
      <c r="G36" s="1">
        <v>6</v>
      </c>
      <c r="I36" s="1">
        <v>550</v>
      </c>
      <c r="J36" s="1">
        <f t="shared" si="0"/>
        <v>3300</v>
      </c>
      <c r="L36" s="3">
        <v>350</v>
      </c>
      <c r="M36" s="3">
        <f t="shared" si="1"/>
        <v>2100</v>
      </c>
    </row>
    <row r="37" spans="2:17" x14ac:dyDescent="0.2">
      <c r="C37" t="s">
        <v>45</v>
      </c>
      <c r="G37" s="1">
        <v>1</v>
      </c>
      <c r="I37" s="1">
        <v>550</v>
      </c>
      <c r="J37" s="1">
        <f t="shared" si="0"/>
        <v>550</v>
      </c>
      <c r="L37" s="3">
        <v>350</v>
      </c>
      <c r="M37" s="3">
        <f t="shared" si="1"/>
        <v>350</v>
      </c>
      <c r="N37" s="4">
        <v>200</v>
      </c>
      <c r="O37" s="3">
        <f>G37*N37</f>
        <v>200</v>
      </c>
    </row>
    <row r="39" spans="2:17" x14ac:dyDescent="0.2">
      <c r="C39" t="s">
        <v>30</v>
      </c>
      <c r="G39" s="1">
        <v>5</v>
      </c>
      <c r="I39" s="1">
        <v>350</v>
      </c>
      <c r="J39" s="1">
        <f t="shared" si="0"/>
        <v>1750</v>
      </c>
      <c r="L39" s="3">
        <v>350</v>
      </c>
      <c r="M39" s="3">
        <f>G39*L39</f>
        <v>1750</v>
      </c>
      <c r="N39" s="4">
        <v>50</v>
      </c>
      <c r="O39" s="3">
        <f>G39*N39</f>
        <v>250</v>
      </c>
    </row>
    <row r="41" spans="2:17" x14ac:dyDescent="0.2">
      <c r="C41" t="s">
        <v>31</v>
      </c>
      <c r="G41" s="1">
        <v>5</v>
      </c>
      <c r="I41" s="1">
        <v>350</v>
      </c>
      <c r="J41" s="1">
        <f t="shared" si="0"/>
        <v>1750</v>
      </c>
      <c r="L41" s="3">
        <v>350</v>
      </c>
      <c r="M41" s="3">
        <f>G41*L41</f>
        <v>1750</v>
      </c>
      <c r="N41" s="3">
        <v>0</v>
      </c>
      <c r="O41" s="3">
        <f>G41*N41</f>
        <v>0</v>
      </c>
    </row>
    <row r="43" spans="2:17" x14ac:dyDescent="0.2">
      <c r="B43" s="6" t="s">
        <v>32</v>
      </c>
    </row>
    <row r="44" spans="2:17" x14ac:dyDescent="0.2">
      <c r="C44" t="s">
        <v>43</v>
      </c>
    </row>
    <row r="45" spans="2:17" x14ac:dyDescent="0.2">
      <c r="D45" t="s">
        <v>37</v>
      </c>
      <c r="F45" s="1">
        <v>80</v>
      </c>
      <c r="G45" s="1">
        <v>100</v>
      </c>
      <c r="J45" s="1">
        <f>F45*G45</f>
        <v>8000</v>
      </c>
      <c r="P45" s="3">
        <f>J45</f>
        <v>8000</v>
      </c>
    </row>
    <row r="47" spans="2:17" x14ac:dyDescent="0.2">
      <c r="B47" s="6" t="s">
        <v>18</v>
      </c>
    </row>
    <row r="48" spans="2:17" x14ac:dyDescent="0.2">
      <c r="B48" s="6"/>
      <c r="C48" t="s">
        <v>39</v>
      </c>
      <c r="F48" s="1">
        <v>6</v>
      </c>
      <c r="G48" s="1">
        <v>1400</v>
      </c>
      <c r="J48" s="1">
        <f>F48*G48</f>
        <v>8400</v>
      </c>
      <c r="Q48" s="3">
        <f>J48</f>
        <v>8400</v>
      </c>
    </row>
  </sheetData>
  <pageMargins left="0.7" right="0.7" top="0.75" bottom="0.75" header="0.3" footer="0.3"/>
  <pageSetup paperSize="9" scale="6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Boullenger Patrick</dc:creator>
  <cp:lastModifiedBy>Boullenger Patrick</cp:lastModifiedBy>
  <cp:lastPrinted>2020-03-20T17:56:12Z</cp:lastPrinted>
  <dcterms:created xsi:type="dcterms:W3CDTF">2019-03-10T16:02:31Z</dcterms:created>
  <dcterms:modified xsi:type="dcterms:W3CDTF">2024-01-26T13:08:35Z</dcterms:modified>
</cp:coreProperties>
</file>