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ome.org.aalto.fi\danivsv1\data\Documents\Lectures\2018_2019 academic year\RE Valuation\"/>
    </mc:Choice>
  </mc:AlternateContent>
  <bookViews>
    <workbookView xWindow="0" yWindow="0" windowWidth="23040" windowHeight="9060"/>
  </bookViews>
  <sheets>
    <sheet name="Classroom calculation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  <c r="B22" i="2" s="1"/>
  <c r="B5" i="2"/>
  <c r="B27" i="2" s="1"/>
  <c r="I21" i="2"/>
  <c r="B20" i="2" s="1"/>
  <c r="B11" i="2" l="1"/>
  <c r="C12" i="2"/>
  <c r="B16" i="2" s="1"/>
  <c r="B28" i="2" s="1"/>
  <c r="B18" i="2" l="1"/>
  <c r="C23" i="2" s="1"/>
  <c r="B29" i="2" s="1"/>
  <c r="B30" i="2" s="1"/>
  <c r="B31" i="2" s="1"/>
  <c r="C24" i="2" l="1"/>
</calcChain>
</file>

<file path=xl/sharedStrings.xml><?xml version="1.0" encoding="utf-8"?>
<sst xmlns="http://schemas.openxmlformats.org/spreadsheetml/2006/main" count="38" uniqueCount="33">
  <si>
    <t>Depreciation</t>
  </si>
  <si>
    <t>Physical obsolescence (25% of remaining cost):</t>
  </si>
  <si>
    <t>Functional obsolescence:</t>
  </si>
  <si>
    <t>Excess operating costs (thermal inefficiency)</t>
  </si>
  <si>
    <t>100000 annualy for 30 years</t>
  </si>
  <si>
    <t>Allowance for inefficient lighting</t>
  </si>
  <si>
    <t>Economic obsolescence</t>
  </si>
  <si>
    <t>Total obsolescence:</t>
  </si>
  <si>
    <t>Depreciated replacement cost of the building</t>
  </si>
  <si>
    <t>Total:</t>
  </si>
  <si>
    <t>Total value rounded:</t>
  </si>
  <si>
    <t>Discount Rate</t>
  </si>
  <si>
    <t>NPV</t>
  </si>
  <si>
    <t>External Operating costs:</t>
  </si>
  <si>
    <t>Land value</t>
  </si>
  <si>
    <t>€/m2</t>
  </si>
  <si>
    <t>size</t>
  </si>
  <si>
    <t>€</t>
  </si>
  <si>
    <t>m2</t>
  </si>
  <si>
    <t>total value:</t>
  </si>
  <si>
    <t xml:space="preserve"> building replacement cost:</t>
  </si>
  <si>
    <t>Current building cost</t>
  </si>
  <si>
    <t>includes site improvements, access roads, parking areas, services, etc.</t>
  </si>
  <si>
    <t xml:space="preserve">professional fees 8% </t>
  </si>
  <si>
    <t xml:space="preserve">total replacement cost: </t>
  </si>
  <si>
    <t>Replacement cost</t>
  </si>
  <si>
    <t>Step 1. Land Value</t>
  </si>
  <si>
    <t>Step 2. Replacement cost</t>
  </si>
  <si>
    <t>less deferred maintenance (roof)</t>
  </si>
  <si>
    <t>Step 3. Depreciation</t>
  </si>
  <si>
    <t>Step 4. Depreciated replacement cost</t>
  </si>
  <si>
    <t xml:space="preserve">For example, we take Kajaani area. </t>
  </si>
  <si>
    <t>for illustrative purposes only, calculated in the same principal as in other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</si>
</sst>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9" fontId="0" fillId="0" borderId="0" xfId="0" applyNumberFormat="1"/>
    <xf numFmtId="6" fontId="0" fillId="0" borderId="0" xfId="0" applyNumberForma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3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workbookViewId="0">
      <selection activeCell="K28" sqref="K28"/>
    </sheetView>
  </sheetViews>
  <sheetFormatPr defaultRowHeight="15" x14ac:dyDescent="0.25"/>
  <cols>
    <col min="1" max="1" width="43" customWidth="1"/>
    <col min="2" max="2" width="11.7109375" style="1" customWidth="1"/>
    <col min="3" max="3" width="13.7109375" style="1" customWidth="1"/>
    <col min="8" max="8" width="13.7109375" customWidth="1"/>
    <col min="9" max="9" width="12.85546875" bestFit="1" customWidth="1"/>
  </cols>
  <sheetData>
    <row r="1" spans="1:11" x14ac:dyDescent="0.25">
      <c r="A1" t="s">
        <v>31</v>
      </c>
    </row>
    <row r="2" spans="1:11" x14ac:dyDescent="0.25">
      <c r="A2" s="6" t="s">
        <v>26</v>
      </c>
    </row>
    <row r="3" spans="1:11" x14ac:dyDescent="0.25">
      <c r="A3" s="11" t="s">
        <v>14</v>
      </c>
      <c r="B3" s="1">
        <v>60</v>
      </c>
      <c r="C3" s="1" t="s">
        <v>15</v>
      </c>
    </row>
    <row r="4" spans="1:11" x14ac:dyDescent="0.25">
      <c r="A4" s="9" t="s">
        <v>16</v>
      </c>
      <c r="B4" s="1">
        <v>50000</v>
      </c>
      <c r="C4" s="1" t="s">
        <v>18</v>
      </c>
    </row>
    <row r="5" spans="1:11" x14ac:dyDescent="0.25">
      <c r="A5" s="10" t="s">
        <v>19</v>
      </c>
      <c r="B5" s="1">
        <f>B3*B4</f>
        <v>3000000</v>
      </c>
      <c r="C5" s="1" t="s">
        <v>17</v>
      </c>
    </row>
    <row r="6" spans="1:11" x14ac:dyDescent="0.25">
      <c r="A6" s="10"/>
    </row>
    <row r="7" spans="1:11" x14ac:dyDescent="0.25">
      <c r="A7" s="6" t="s">
        <v>27</v>
      </c>
      <c r="F7" s="1"/>
      <c r="I7" s="4"/>
      <c r="K7" s="2"/>
    </row>
    <row r="8" spans="1:11" x14ac:dyDescent="0.25">
      <c r="A8" s="11" t="s">
        <v>21</v>
      </c>
      <c r="B8" s="1">
        <v>1150</v>
      </c>
      <c r="C8" s="1" t="s">
        <v>15</v>
      </c>
      <c r="D8" t="s">
        <v>22</v>
      </c>
      <c r="F8" s="1"/>
      <c r="K8" s="2"/>
    </row>
    <row r="9" spans="1:11" x14ac:dyDescent="0.25">
      <c r="A9" s="9" t="s">
        <v>16</v>
      </c>
      <c r="B9" s="1">
        <v>25000</v>
      </c>
      <c r="C9" s="1" t="s">
        <v>18</v>
      </c>
      <c r="F9" s="1"/>
      <c r="I9" s="5"/>
      <c r="K9" s="2"/>
    </row>
    <row r="10" spans="1:11" x14ac:dyDescent="0.25">
      <c r="A10" s="10" t="s">
        <v>20</v>
      </c>
      <c r="B10" s="1">
        <f>B8*B9</f>
        <v>28750000</v>
      </c>
      <c r="F10" s="1"/>
    </row>
    <row r="11" spans="1:11" x14ac:dyDescent="0.25">
      <c r="A11" s="11" t="s">
        <v>23</v>
      </c>
      <c r="B11" s="1">
        <f>B10*0.08</f>
        <v>2300000</v>
      </c>
      <c r="F11" s="1"/>
    </row>
    <row r="12" spans="1:11" x14ac:dyDescent="0.25">
      <c r="A12" s="10" t="s">
        <v>24</v>
      </c>
      <c r="C12" s="12">
        <f>B10+B11</f>
        <v>31050000</v>
      </c>
      <c r="F12" s="1"/>
    </row>
    <row r="13" spans="1:11" x14ac:dyDescent="0.25">
      <c r="A13" s="10"/>
      <c r="B13" s="12"/>
      <c r="F13" s="1"/>
    </row>
    <row r="14" spans="1:11" x14ac:dyDescent="0.25">
      <c r="A14" s="6" t="s">
        <v>29</v>
      </c>
      <c r="B14" s="12"/>
      <c r="F14" s="1"/>
    </row>
    <row r="15" spans="1:11" x14ac:dyDescent="0.25">
      <c r="A15" s="11" t="s">
        <v>28</v>
      </c>
      <c r="B15" s="1">
        <v>-500000</v>
      </c>
      <c r="F15" s="1"/>
    </row>
    <row r="16" spans="1:11" x14ac:dyDescent="0.25">
      <c r="A16" s="3"/>
      <c r="B16" s="1">
        <f>C12+B15</f>
        <v>30550000</v>
      </c>
      <c r="F16" s="1"/>
      <c r="I16" s="2"/>
    </row>
    <row r="17" spans="1:11" x14ac:dyDescent="0.25">
      <c r="A17" s="7" t="s">
        <v>0</v>
      </c>
      <c r="F17" t="s">
        <v>13</v>
      </c>
      <c r="I17" s="2" t="s">
        <v>4</v>
      </c>
    </row>
    <row r="18" spans="1:11" x14ac:dyDescent="0.25">
      <c r="A18" t="s">
        <v>1</v>
      </c>
      <c r="B18" s="1">
        <f>B16*0.25</f>
        <v>7637500</v>
      </c>
    </row>
    <row r="19" spans="1:11" x14ac:dyDescent="0.25">
      <c r="A19" t="s">
        <v>2</v>
      </c>
      <c r="E19">
        <v>1</v>
      </c>
      <c r="F19" s="1">
        <v>100000</v>
      </c>
      <c r="H19" t="s">
        <v>11</v>
      </c>
      <c r="I19" s="4">
        <v>0.05</v>
      </c>
      <c r="J19" t="s">
        <v>32</v>
      </c>
      <c r="K19" s="2"/>
    </row>
    <row r="20" spans="1:11" x14ac:dyDescent="0.25">
      <c r="A20" s="2" t="s">
        <v>3</v>
      </c>
      <c r="B20" s="1">
        <f>ROUND(I21,-5)</f>
        <v>1500000</v>
      </c>
      <c r="E20">
        <v>2</v>
      </c>
      <c r="F20" s="1">
        <v>100000</v>
      </c>
      <c r="K20" s="2"/>
    </row>
    <row r="21" spans="1:11" x14ac:dyDescent="0.25">
      <c r="A21" s="2" t="s">
        <v>5</v>
      </c>
      <c r="B21" s="1">
        <v>500000</v>
      </c>
      <c r="E21">
        <v>3</v>
      </c>
      <c r="F21" s="1">
        <v>100000</v>
      </c>
      <c r="H21" t="s">
        <v>12</v>
      </c>
      <c r="I21" s="5">
        <f>NPV(I19,F19:F48)</f>
        <v>1537245.1026882832</v>
      </c>
      <c r="K21" s="2"/>
    </row>
    <row r="22" spans="1:11" x14ac:dyDescent="0.25">
      <c r="A22" s="3" t="s">
        <v>6</v>
      </c>
      <c r="B22" s="1">
        <f>B10*0.1</f>
        <v>2875000</v>
      </c>
      <c r="E22">
        <v>4</v>
      </c>
      <c r="F22" s="1">
        <v>100000</v>
      </c>
    </row>
    <row r="23" spans="1:11" x14ac:dyDescent="0.25">
      <c r="A23" s="8" t="s">
        <v>7</v>
      </c>
      <c r="C23" s="12">
        <f>SUM(B18,B20,B21,B22)</f>
        <v>12512500</v>
      </c>
      <c r="E23">
        <v>5</v>
      </c>
      <c r="F23" s="1">
        <v>100000</v>
      </c>
    </row>
    <row r="24" spans="1:11" x14ac:dyDescent="0.25">
      <c r="A24" s="8" t="s">
        <v>8</v>
      </c>
      <c r="C24" s="1">
        <f>B16-C23</f>
        <v>18037500</v>
      </c>
      <c r="E24">
        <v>6</v>
      </c>
      <c r="F24" s="1">
        <v>100000</v>
      </c>
    </row>
    <row r="25" spans="1:11" x14ac:dyDescent="0.25">
      <c r="A25" s="8"/>
      <c r="E25">
        <v>7</v>
      </c>
      <c r="F25" s="1">
        <v>100000</v>
      </c>
    </row>
    <row r="26" spans="1:11" x14ac:dyDescent="0.25">
      <c r="A26" s="8" t="s">
        <v>30</v>
      </c>
      <c r="E26">
        <v>8</v>
      </c>
      <c r="F26" s="1">
        <v>100000</v>
      </c>
    </row>
    <row r="27" spans="1:11" x14ac:dyDescent="0.25">
      <c r="A27" s="9" t="s">
        <v>14</v>
      </c>
      <c r="B27" s="1">
        <f>B5</f>
        <v>3000000</v>
      </c>
      <c r="E27">
        <v>9</v>
      </c>
      <c r="F27" s="1">
        <v>100000</v>
      </c>
    </row>
    <row r="28" spans="1:11" x14ac:dyDescent="0.25">
      <c r="A28" s="9" t="s">
        <v>25</v>
      </c>
      <c r="B28" s="1">
        <f>B16</f>
        <v>30550000</v>
      </c>
      <c r="E28">
        <v>10</v>
      </c>
      <c r="F28" s="1">
        <v>100000</v>
      </c>
    </row>
    <row r="29" spans="1:11" x14ac:dyDescent="0.25">
      <c r="A29" s="11" t="s">
        <v>0</v>
      </c>
      <c r="B29" s="1">
        <f>C23</f>
        <v>12512500</v>
      </c>
      <c r="E29">
        <v>11</v>
      </c>
      <c r="F29" s="1">
        <v>100000</v>
      </c>
    </row>
    <row r="30" spans="1:11" x14ac:dyDescent="0.25">
      <c r="A30" s="11" t="s">
        <v>9</v>
      </c>
      <c r="B30" s="1">
        <f>B27+B28-B29</f>
        <v>21037500</v>
      </c>
      <c r="E30">
        <v>12</v>
      </c>
      <c r="F30" s="1">
        <v>100000</v>
      </c>
    </row>
    <row r="31" spans="1:11" x14ac:dyDescent="0.25">
      <c r="A31" s="10" t="s">
        <v>10</v>
      </c>
      <c r="B31" s="12">
        <f>ROUND(B30,-5)</f>
        <v>21000000</v>
      </c>
      <c r="E31">
        <v>13</v>
      </c>
      <c r="F31" s="1">
        <v>100000</v>
      </c>
    </row>
    <row r="32" spans="1:11" x14ac:dyDescent="0.25">
      <c r="A32" s="8"/>
      <c r="E32">
        <v>14</v>
      </c>
      <c r="F32" s="1">
        <v>100000</v>
      </c>
    </row>
    <row r="33" spans="1:6" x14ac:dyDescent="0.25">
      <c r="E33">
        <v>15</v>
      </c>
      <c r="F33" s="1">
        <v>100000</v>
      </c>
    </row>
    <row r="34" spans="1:6" x14ac:dyDescent="0.25">
      <c r="A34" s="3"/>
      <c r="E34">
        <v>16</v>
      </c>
      <c r="F34" s="1">
        <v>100000</v>
      </c>
    </row>
    <row r="35" spans="1:6" x14ac:dyDescent="0.25">
      <c r="A35" s="8"/>
      <c r="E35">
        <v>17</v>
      </c>
      <c r="F35" s="1">
        <v>100000</v>
      </c>
    </row>
    <row r="36" spans="1:6" x14ac:dyDescent="0.25">
      <c r="E36">
        <v>18</v>
      </c>
      <c r="F36" s="1">
        <v>100000</v>
      </c>
    </row>
    <row r="37" spans="1:6" x14ac:dyDescent="0.25">
      <c r="A37" s="3"/>
      <c r="E37">
        <v>19</v>
      </c>
      <c r="F37" s="1">
        <v>100000</v>
      </c>
    </row>
    <row r="38" spans="1:6" x14ac:dyDescent="0.25">
      <c r="E38">
        <v>20</v>
      </c>
      <c r="F38" s="1">
        <v>100000</v>
      </c>
    </row>
    <row r="39" spans="1:6" x14ac:dyDescent="0.25">
      <c r="E39">
        <v>21</v>
      </c>
      <c r="F39" s="1">
        <v>100000</v>
      </c>
    </row>
    <row r="40" spans="1:6" x14ac:dyDescent="0.25">
      <c r="E40">
        <v>22</v>
      </c>
      <c r="F40" s="1">
        <v>100000</v>
      </c>
    </row>
    <row r="41" spans="1:6" x14ac:dyDescent="0.25">
      <c r="A41" s="1"/>
      <c r="E41">
        <v>23</v>
      </c>
      <c r="F41" s="1">
        <v>100000</v>
      </c>
    </row>
    <row r="42" spans="1:6" x14ac:dyDescent="0.25">
      <c r="E42">
        <v>24</v>
      </c>
      <c r="F42" s="1">
        <v>100000</v>
      </c>
    </row>
    <row r="43" spans="1:6" x14ac:dyDescent="0.25">
      <c r="E43">
        <v>25</v>
      </c>
      <c r="F43" s="1">
        <v>100000</v>
      </c>
    </row>
    <row r="44" spans="1:6" x14ac:dyDescent="0.25">
      <c r="E44">
        <v>26</v>
      </c>
      <c r="F44" s="1">
        <v>100000</v>
      </c>
    </row>
    <row r="45" spans="1:6" x14ac:dyDescent="0.25">
      <c r="E45">
        <v>27</v>
      </c>
      <c r="F45" s="1">
        <v>100000</v>
      </c>
    </row>
    <row r="46" spans="1:6" x14ac:dyDescent="0.25">
      <c r="E46">
        <v>28</v>
      </c>
      <c r="F46" s="1">
        <v>100000</v>
      </c>
    </row>
    <row r="47" spans="1:6" x14ac:dyDescent="0.25">
      <c r="E47">
        <v>29</v>
      </c>
      <c r="F47" s="1">
        <v>100000</v>
      </c>
    </row>
    <row r="48" spans="1:6" x14ac:dyDescent="0.25">
      <c r="E48">
        <v>30</v>
      </c>
      <c r="F48" s="1">
        <v>100000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Classroom calculations</vt:lpstr>
    </vt:vector>
  </TitlesOfParts>
  <Company>Aalto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Danivska Vitalija</dc:creator>
  <cp:lastModifiedBy>Danivska Vitalija</cp:lastModifiedBy>
  <dcterms:created xsi:type="dcterms:W3CDTF">2019-05-04T19:19:40Z</dcterms:created>
  <dcterms:modified xsi:type="dcterms:W3CDTF">2019-05-09T15:17:47Z</dcterms:modified>
</cp:coreProperties>
</file>