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nniina.Etelamaa\Documents\kouluttaminen\Konsernilaskenta kauppis 2019\"/>
    </mc:Choice>
  </mc:AlternateContent>
  <bookViews>
    <workbookView xWindow="0" yWindow="0" windowWidth="21600" windowHeight="973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7" i="1" l="1"/>
  <c r="F8" i="1"/>
  <c r="F9" i="1"/>
  <c r="F10" i="1"/>
  <c r="F11" i="1"/>
  <c r="F12" i="1"/>
  <c r="F13" i="1"/>
  <c r="F15" i="1"/>
  <c r="F16" i="1"/>
  <c r="F31" i="1"/>
  <c r="F30" i="1"/>
  <c r="F29" i="1"/>
  <c r="F27" i="1"/>
  <c r="F26" i="1"/>
  <c r="F22" i="1"/>
  <c r="F23" i="1"/>
  <c r="F21" i="1"/>
  <c r="D47" i="1"/>
  <c r="D54" i="1" s="1"/>
  <c r="D59" i="1" s="1"/>
  <c r="D24" i="1" s="1"/>
  <c r="D32" i="1" s="1"/>
  <c r="E47" i="1"/>
  <c r="E54" i="1" s="1"/>
  <c r="E59" i="1" s="1"/>
  <c r="C47" i="1"/>
  <c r="F56" i="1"/>
  <c r="F55" i="1"/>
  <c r="F52" i="1"/>
  <c r="F48" i="1"/>
  <c r="F49" i="1"/>
  <c r="F50" i="1"/>
  <c r="F45" i="1"/>
  <c r="F39" i="1"/>
  <c r="F40" i="1"/>
  <c r="F41" i="1"/>
  <c r="F42" i="1"/>
  <c r="F43" i="1"/>
  <c r="F38" i="1"/>
  <c r="D17" i="1"/>
  <c r="E17" i="1"/>
  <c r="C17" i="1"/>
  <c r="F47" i="1" l="1"/>
  <c r="F54" i="1" s="1"/>
  <c r="F59" i="1" s="1"/>
  <c r="F62" i="1" s="1"/>
  <c r="C54" i="1"/>
  <c r="C59" i="1" s="1"/>
  <c r="C24" i="1" s="1"/>
  <c r="F17" i="1"/>
  <c r="D34" i="1"/>
  <c r="E62" i="1"/>
  <c r="E24" i="1"/>
  <c r="E32" i="1" s="1"/>
  <c r="E34" i="1" s="1"/>
  <c r="D62" i="1"/>
  <c r="C62" i="1" l="1"/>
  <c r="F24" i="1" l="1"/>
  <c r="F32" i="1" s="1"/>
  <c r="F34" i="1" s="1"/>
  <c r="C32" i="1"/>
  <c r="C34" i="1" s="1"/>
</calcChain>
</file>

<file path=xl/sharedStrings.xml><?xml version="1.0" encoding="utf-8"?>
<sst xmlns="http://schemas.openxmlformats.org/spreadsheetml/2006/main" count="66" uniqueCount="65">
  <si>
    <t>Emo Oyj -konserni</t>
  </si>
  <si>
    <t>Tilikausi</t>
  </si>
  <si>
    <t>Tase</t>
  </si>
  <si>
    <t>Emo</t>
  </si>
  <si>
    <t>A Oy</t>
  </si>
  <si>
    <t>B Oy</t>
  </si>
  <si>
    <t>Yht.</t>
  </si>
  <si>
    <t>Tos.</t>
  </si>
  <si>
    <t xml:space="preserve">        Elim.   </t>
  </si>
  <si>
    <t>Kons.</t>
  </si>
  <si>
    <t>Konserniliikearvo</t>
  </si>
  <si>
    <t>Rakennukset</t>
  </si>
  <si>
    <t>Koneet ja kalusto</t>
  </si>
  <si>
    <t>Tytäryhtiöosakkeet</t>
  </si>
  <si>
    <t>Osakkuusyhtiöosakkeet</t>
  </si>
  <si>
    <t>Aineet ja tarvikkeet</t>
  </si>
  <si>
    <t>Valmisteet</t>
  </si>
  <si>
    <t>Myyntisaamiset</t>
  </si>
  <si>
    <t>Lainasaamiset</t>
  </si>
  <si>
    <t>Rahat ja pankkisaamiset</t>
  </si>
  <si>
    <t>Vastaavaa yhteensä</t>
  </si>
  <si>
    <t>Osakepääoma</t>
  </si>
  <si>
    <t>Vararahasto</t>
  </si>
  <si>
    <t>Voittovarat</t>
  </si>
  <si>
    <t>Tilikauden tulos</t>
  </si>
  <si>
    <t>Vähemmistöosuus</t>
  </si>
  <si>
    <t>Kertynyt poistoero</t>
  </si>
  <si>
    <t>Lainat,pitkäaikaiset</t>
  </si>
  <si>
    <t>Laskennallinen verovelka</t>
  </si>
  <si>
    <t>Ostovelat</t>
  </si>
  <si>
    <t>Muut lyhytaikaiset velat</t>
  </si>
  <si>
    <t>Siirtovelat</t>
  </si>
  <si>
    <t>Vastattavaa yhteensä</t>
  </si>
  <si>
    <t>Tuloslaskelma</t>
  </si>
  <si>
    <t xml:space="preserve">   Emo</t>
  </si>
  <si>
    <t xml:space="preserve">  A Oy</t>
  </si>
  <si>
    <t xml:space="preserve">  B Oy</t>
  </si>
  <si>
    <t xml:space="preserve">   Yht.</t>
  </si>
  <si>
    <t xml:space="preserve">  Elim.</t>
  </si>
  <si>
    <t xml:space="preserve">  Kons.</t>
  </si>
  <si>
    <t>Liikevaihto</t>
  </si>
  <si>
    <t>Valmistevaraston muutos</t>
  </si>
  <si>
    <t>Liiketoiminnan muut tuotot</t>
  </si>
  <si>
    <t>Aineet ja tarvikkeet,ostot</t>
  </si>
  <si>
    <t>Aine- ja tarv.varaston muutos</t>
  </si>
  <si>
    <t>Suunnitelman mukaiset poistot</t>
  </si>
  <si>
    <t>Poistot konserniliikearvosta</t>
  </si>
  <si>
    <t>Liiketoiminnan muut kulut</t>
  </si>
  <si>
    <t>Liikevoitto</t>
  </si>
  <si>
    <t>Osinkotuotot tytäryhtiöiltä</t>
  </si>
  <si>
    <t>Osinkotuotot osakkuusyhtiöiltä</t>
  </si>
  <si>
    <t>Korkotuotot</t>
  </si>
  <si>
    <t>Osuus osakkuusyhtiön tuloksesta</t>
  </si>
  <si>
    <t>Korkokulut</t>
  </si>
  <si>
    <t>Tulos ennen tp-siirtoja ja veroja</t>
  </si>
  <si>
    <t>Poistoeron muutos</t>
  </si>
  <si>
    <t>Tilikauden verot</t>
  </si>
  <si>
    <t>Laskennallisen verovelan muutos</t>
  </si>
  <si>
    <t>Tilik.tulos ennen väh.osuutta</t>
  </si>
  <si>
    <t>Vähemmistön osuus tuloksesta</t>
  </si>
  <si>
    <t>Voitto</t>
  </si>
  <si>
    <t>Check</t>
  </si>
  <si>
    <t>Aineettomat hyödykkeet</t>
  </si>
  <si>
    <t>Laskennalliset verosaamiset</t>
  </si>
  <si>
    <t>1.1.-31.12.2018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</si>
</sst>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3" fontId="5" fillId="0" borderId="0" xfId="0" applyNumberFormat="1" applyFont="1"/>
    <xf numFmtId="3" fontId="6" fillId="0" borderId="0" xfId="0" applyNumberFormat="1" applyFont="1"/>
    <xf numFmtId="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E2" sqref="E2"/>
    </sheetView>
  </sheetViews>
  <sheetFormatPr defaultColWidth="9.109375" defaultRowHeight="13.8" x14ac:dyDescent="0.3"/>
  <cols>
    <col min="1" max="1" width="31.109375" style="3" bestFit="1" customWidth="1"/>
    <col min="2" max="2" width="2.5546875" style="3" customWidth="1"/>
    <col min="3" max="7" width="7.109375" style="3" customWidth="1"/>
    <col min="8" max="9" width="12.6640625" style="3" customWidth="1"/>
    <col min="10" max="16384" width="9.109375" style="3"/>
  </cols>
  <sheetData>
    <row r="1" spans="1:9" ht="15.6" x14ac:dyDescent="0.3">
      <c r="A1" s="1" t="s">
        <v>0</v>
      </c>
      <c r="B1" s="2"/>
      <c r="C1" s="2" t="s">
        <v>1</v>
      </c>
      <c r="D1" s="2"/>
      <c r="E1" s="2" t="s">
        <v>64</v>
      </c>
      <c r="F1" s="2"/>
      <c r="G1" s="2"/>
      <c r="H1" s="2"/>
    </row>
    <row r="2" spans="1:9" ht="15.6" x14ac:dyDescent="0.3">
      <c r="A2" s="2"/>
      <c r="B2" s="2"/>
      <c r="C2" s="2"/>
      <c r="D2" s="2"/>
      <c r="E2" s="2"/>
      <c r="F2" s="2"/>
      <c r="G2" s="2"/>
      <c r="H2" s="2"/>
    </row>
    <row r="3" spans="1:9" ht="14.4" x14ac:dyDescent="0.3">
      <c r="A3" s="4" t="s">
        <v>2</v>
      </c>
      <c r="B3" s="5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 ht="14.4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4.4" x14ac:dyDescent="0.3">
      <c r="A5" s="5" t="s">
        <v>62</v>
      </c>
      <c r="B5" s="5"/>
      <c r="C5" s="5"/>
      <c r="D5" s="5"/>
      <c r="E5" s="5"/>
      <c r="F5" s="5"/>
      <c r="G5" s="5"/>
      <c r="H5" s="5"/>
      <c r="I5" s="5"/>
    </row>
    <row r="6" spans="1:9" ht="14.4" x14ac:dyDescent="0.3">
      <c r="A6" s="6" t="s">
        <v>10</v>
      </c>
      <c r="B6" s="5"/>
      <c r="C6" s="5"/>
      <c r="D6" s="5"/>
      <c r="E6" s="5"/>
      <c r="F6" s="5"/>
      <c r="G6" s="5"/>
      <c r="H6" s="5"/>
      <c r="I6" s="7"/>
    </row>
    <row r="7" spans="1:9" ht="14.4" x14ac:dyDescent="0.3">
      <c r="A7" s="5" t="s">
        <v>11</v>
      </c>
      <c r="B7" s="5"/>
      <c r="C7" s="8">
        <v>2000</v>
      </c>
      <c r="D7" s="8">
        <v>1800</v>
      </c>
      <c r="E7" s="8">
        <v>1900</v>
      </c>
      <c r="F7" s="9">
        <f t="shared" ref="F7:F15" si="0">SUM(C7:E7)</f>
        <v>5700</v>
      </c>
      <c r="G7" s="6"/>
      <c r="H7" s="6"/>
      <c r="I7" s="7"/>
    </row>
    <row r="8" spans="1:9" ht="14.4" x14ac:dyDescent="0.3">
      <c r="A8" s="5" t="s">
        <v>12</v>
      </c>
      <c r="B8" s="5"/>
      <c r="C8" s="8">
        <v>500</v>
      </c>
      <c r="D8" s="8">
        <v>295</v>
      </c>
      <c r="E8" s="8">
        <v>1900</v>
      </c>
      <c r="F8" s="9">
        <f t="shared" si="0"/>
        <v>2695</v>
      </c>
      <c r="G8" s="5"/>
      <c r="H8" s="5"/>
      <c r="I8" s="7"/>
    </row>
    <row r="9" spans="1:9" ht="14.4" x14ac:dyDescent="0.3">
      <c r="A9" s="5" t="s">
        <v>13</v>
      </c>
      <c r="B9" s="5"/>
      <c r="C9" s="8">
        <v>2780</v>
      </c>
      <c r="D9" s="8">
        <v>0</v>
      </c>
      <c r="E9" s="8">
        <v>0</v>
      </c>
      <c r="F9" s="9">
        <f t="shared" si="0"/>
        <v>2780</v>
      </c>
      <c r="G9" s="5"/>
      <c r="H9" s="10"/>
      <c r="I9" s="7"/>
    </row>
    <row r="10" spans="1:9" ht="14.4" x14ac:dyDescent="0.3">
      <c r="A10" s="5" t="s">
        <v>14</v>
      </c>
      <c r="B10" s="5"/>
      <c r="C10" s="8">
        <v>1000</v>
      </c>
      <c r="D10" s="8">
        <v>0</v>
      </c>
      <c r="E10" s="8">
        <v>0</v>
      </c>
      <c r="F10" s="9">
        <f t="shared" si="0"/>
        <v>1000</v>
      </c>
      <c r="G10" s="5"/>
      <c r="H10" s="5"/>
      <c r="I10" s="7"/>
    </row>
    <row r="11" spans="1:9" ht="14.4" x14ac:dyDescent="0.3">
      <c r="A11" s="5" t="s">
        <v>15</v>
      </c>
      <c r="B11" s="5"/>
      <c r="C11" s="8">
        <v>300</v>
      </c>
      <c r="D11" s="8">
        <v>150</v>
      </c>
      <c r="E11" s="8">
        <v>350</v>
      </c>
      <c r="F11" s="9">
        <f t="shared" si="0"/>
        <v>800</v>
      </c>
      <c r="G11" s="5"/>
      <c r="H11" s="5"/>
      <c r="I11" s="7"/>
    </row>
    <row r="12" spans="1:9" ht="14.4" x14ac:dyDescent="0.3">
      <c r="A12" s="5" t="s">
        <v>16</v>
      </c>
      <c r="B12" s="5"/>
      <c r="C12" s="8">
        <v>180</v>
      </c>
      <c r="D12" s="8">
        <v>40</v>
      </c>
      <c r="E12" s="8">
        <v>300</v>
      </c>
      <c r="F12" s="9">
        <f t="shared" si="0"/>
        <v>520</v>
      </c>
      <c r="G12" s="5"/>
      <c r="H12" s="5"/>
      <c r="I12" s="7"/>
    </row>
    <row r="13" spans="1:9" ht="14.4" x14ac:dyDescent="0.3">
      <c r="A13" s="5" t="s">
        <v>17</v>
      </c>
      <c r="B13" s="5"/>
      <c r="C13" s="8">
        <v>500</v>
      </c>
      <c r="D13" s="8">
        <v>250</v>
      </c>
      <c r="E13" s="8">
        <v>300</v>
      </c>
      <c r="F13" s="9">
        <f t="shared" si="0"/>
        <v>1050</v>
      </c>
      <c r="G13" s="5"/>
      <c r="H13" s="5"/>
      <c r="I13" s="7"/>
    </row>
    <row r="14" spans="1:9" ht="14.4" x14ac:dyDescent="0.3">
      <c r="A14" s="5" t="s">
        <v>63</v>
      </c>
      <c r="B14" s="5"/>
      <c r="C14" s="8">
        <v>0</v>
      </c>
      <c r="D14" s="8">
        <v>0</v>
      </c>
      <c r="E14" s="8">
        <v>0</v>
      </c>
      <c r="F14" s="9">
        <f t="shared" si="0"/>
        <v>0</v>
      </c>
      <c r="G14" s="5"/>
      <c r="H14" s="5"/>
      <c r="I14" s="7"/>
    </row>
    <row r="15" spans="1:9" ht="14.4" x14ac:dyDescent="0.3">
      <c r="A15" s="5" t="s">
        <v>18</v>
      </c>
      <c r="B15" s="5"/>
      <c r="C15" s="8">
        <v>1900</v>
      </c>
      <c r="D15" s="8">
        <v>0</v>
      </c>
      <c r="E15" s="8">
        <v>0</v>
      </c>
      <c r="F15" s="9">
        <f t="shared" si="0"/>
        <v>1900</v>
      </c>
      <c r="G15" s="5"/>
      <c r="H15" s="5"/>
      <c r="I15" s="7"/>
    </row>
    <row r="16" spans="1:9" ht="14.4" x14ac:dyDescent="0.3">
      <c r="A16" s="5" t="s">
        <v>19</v>
      </c>
      <c r="B16" s="5"/>
      <c r="C16" s="8">
        <v>398</v>
      </c>
      <c r="D16" s="8">
        <v>110</v>
      </c>
      <c r="E16" s="8">
        <v>100</v>
      </c>
      <c r="F16" s="9">
        <f t="shared" ref="F16" si="1">SUM(C16:E16)</f>
        <v>608</v>
      </c>
      <c r="G16" s="5"/>
      <c r="H16" s="5"/>
      <c r="I16" s="7"/>
    </row>
    <row r="17" spans="1:9" ht="14.4" x14ac:dyDescent="0.3">
      <c r="A17" s="7" t="s">
        <v>20</v>
      </c>
      <c r="B17" s="7"/>
      <c r="C17" s="9">
        <f>SUM(C6:C16)</f>
        <v>9558</v>
      </c>
      <c r="D17" s="9">
        <f t="shared" ref="D17:F17" si="2">SUM(D6:D16)</f>
        <v>2645</v>
      </c>
      <c r="E17" s="9">
        <f t="shared" si="2"/>
        <v>4850</v>
      </c>
      <c r="F17" s="9">
        <f t="shared" si="2"/>
        <v>17053</v>
      </c>
      <c r="G17" s="5"/>
      <c r="H17" s="5"/>
      <c r="I17" s="7"/>
    </row>
    <row r="18" spans="1:9" ht="14.4" x14ac:dyDescent="0.3">
      <c r="A18" s="5"/>
      <c r="B18" s="5"/>
      <c r="C18" s="8"/>
      <c r="D18" s="8"/>
      <c r="E18" s="8"/>
      <c r="F18" s="9"/>
      <c r="G18" s="5"/>
      <c r="H18" s="5"/>
      <c r="I18" s="7"/>
    </row>
    <row r="19" spans="1:9" ht="14.4" x14ac:dyDescent="0.3">
      <c r="A19" s="5"/>
      <c r="B19" s="5"/>
      <c r="C19" s="8"/>
      <c r="D19" s="8"/>
      <c r="E19" s="8"/>
      <c r="F19" s="9"/>
      <c r="G19" s="5"/>
      <c r="H19" s="5"/>
      <c r="I19" s="7"/>
    </row>
    <row r="20" spans="1:9" ht="14.4" x14ac:dyDescent="0.3">
      <c r="A20" s="5"/>
      <c r="B20" s="5"/>
      <c r="C20" s="8"/>
      <c r="D20" s="8"/>
      <c r="E20" s="8"/>
      <c r="F20" s="9"/>
      <c r="G20" s="5"/>
      <c r="H20" s="5"/>
      <c r="I20" s="7"/>
    </row>
    <row r="21" spans="1:9" ht="14.4" x14ac:dyDescent="0.3">
      <c r="A21" s="5" t="s">
        <v>21</v>
      </c>
      <c r="B21" s="5"/>
      <c r="C21" s="8">
        <v>3000</v>
      </c>
      <c r="D21" s="8">
        <v>500</v>
      </c>
      <c r="E21" s="8">
        <v>1800</v>
      </c>
      <c r="F21" s="9">
        <f>SUM(C21:E21)</f>
        <v>5300</v>
      </c>
      <c r="G21" s="5"/>
      <c r="H21" s="6"/>
      <c r="I21" s="7"/>
    </row>
    <row r="22" spans="1:9" ht="14.4" x14ac:dyDescent="0.3">
      <c r="A22" s="5" t="s">
        <v>22</v>
      </c>
      <c r="B22" s="5"/>
      <c r="C22" s="8">
        <v>500</v>
      </c>
      <c r="D22" s="8">
        <v>0</v>
      </c>
      <c r="E22" s="8">
        <v>0</v>
      </c>
      <c r="F22" s="9">
        <f t="shared" ref="F22:F31" si="3">SUM(C22:E22)</f>
        <v>500</v>
      </c>
      <c r="G22" s="5"/>
      <c r="H22" s="5"/>
      <c r="I22" s="7"/>
    </row>
    <row r="23" spans="1:9" ht="14.4" x14ac:dyDescent="0.3">
      <c r="A23" s="5" t="s">
        <v>23</v>
      </c>
      <c r="B23" s="5"/>
      <c r="C23" s="8">
        <v>1048</v>
      </c>
      <c r="D23" s="8">
        <v>200</v>
      </c>
      <c r="E23" s="8">
        <v>851</v>
      </c>
      <c r="F23" s="9">
        <f t="shared" si="3"/>
        <v>2099</v>
      </c>
      <c r="G23" s="5"/>
      <c r="H23" s="5"/>
      <c r="I23" s="7"/>
    </row>
    <row r="24" spans="1:9" ht="14.4" x14ac:dyDescent="0.3">
      <c r="A24" s="5" t="s">
        <v>24</v>
      </c>
      <c r="B24" s="5"/>
      <c r="C24" s="8">
        <f>C59</f>
        <v>1150</v>
      </c>
      <c r="D24" s="8">
        <f t="shared" ref="D24:E24" si="4">D59</f>
        <v>93</v>
      </c>
      <c r="E24" s="8">
        <f t="shared" si="4"/>
        <v>309</v>
      </c>
      <c r="F24" s="9">
        <f t="shared" si="3"/>
        <v>1552</v>
      </c>
      <c r="G24" s="5"/>
      <c r="H24" s="5"/>
      <c r="I24" s="7"/>
    </row>
    <row r="25" spans="1:9" ht="14.4" x14ac:dyDescent="0.3">
      <c r="A25" s="5" t="s">
        <v>25</v>
      </c>
      <c r="B25" s="5"/>
      <c r="C25" s="8"/>
      <c r="D25" s="8"/>
      <c r="E25" s="8"/>
      <c r="F25" s="9"/>
      <c r="G25" s="5"/>
      <c r="H25" s="5"/>
      <c r="I25" s="7"/>
    </row>
    <row r="26" spans="1:9" ht="14.4" x14ac:dyDescent="0.3">
      <c r="A26" s="5" t="s">
        <v>26</v>
      </c>
      <c r="B26" s="5"/>
      <c r="C26" s="8">
        <v>700</v>
      </c>
      <c r="D26" s="8">
        <v>140</v>
      </c>
      <c r="E26" s="8">
        <v>400</v>
      </c>
      <c r="F26" s="9">
        <f t="shared" si="3"/>
        <v>1240</v>
      </c>
      <c r="G26" s="5"/>
      <c r="H26" s="5"/>
      <c r="I26" s="7"/>
    </row>
    <row r="27" spans="1:9" ht="14.4" x14ac:dyDescent="0.3">
      <c r="A27" s="5" t="s">
        <v>27</v>
      </c>
      <c r="B27" s="5"/>
      <c r="C27" s="8">
        <v>1800</v>
      </c>
      <c r="D27" s="8">
        <v>0</v>
      </c>
      <c r="E27" s="8">
        <v>0</v>
      </c>
      <c r="F27" s="9">
        <f t="shared" si="3"/>
        <v>1800</v>
      </c>
      <c r="G27" s="5"/>
      <c r="H27" s="5"/>
      <c r="I27" s="7"/>
    </row>
    <row r="28" spans="1:9" ht="14.4" x14ac:dyDescent="0.3">
      <c r="A28" s="5" t="s">
        <v>28</v>
      </c>
      <c r="B28" s="5"/>
      <c r="C28" s="8"/>
      <c r="D28" s="8"/>
      <c r="E28" s="8"/>
      <c r="F28" s="9"/>
      <c r="G28" s="5"/>
      <c r="H28" s="5"/>
      <c r="I28" s="7"/>
    </row>
    <row r="29" spans="1:9" ht="14.4" x14ac:dyDescent="0.3">
      <c r="A29" s="5" t="s">
        <v>29</v>
      </c>
      <c r="B29" s="5"/>
      <c r="C29" s="8">
        <v>410</v>
      </c>
      <c r="D29" s="8">
        <v>190</v>
      </c>
      <c r="E29" s="8">
        <v>90</v>
      </c>
      <c r="F29" s="9">
        <f t="shared" si="3"/>
        <v>690</v>
      </c>
      <c r="G29" s="5"/>
      <c r="H29" s="5"/>
      <c r="I29" s="7"/>
    </row>
    <row r="30" spans="1:9" ht="14.4" x14ac:dyDescent="0.3">
      <c r="A30" s="5" t="s">
        <v>30</v>
      </c>
      <c r="B30" s="5"/>
      <c r="C30" s="8">
        <v>500</v>
      </c>
      <c r="D30" s="8">
        <v>1322</v>
      </c>
      <c r="E30" s="8">
        <v>1100</v>
      </c>
      <c r="F30" s="9">
        <f t="shared" si="3"/>
        <v>2922</v>
      </c>
      <c r="G30" s="5"/>
      <c r="H30" s="5"/>
      <c r="I30" s="7"/>
    </row>
    <row r="31" spans="1:9" ht="14.4" x14ac:dyDescent="0.3">
      <c r="A31" s="5" t="s">
        <v>31</v>
      </c>
      <c r="B31" s="5"/>
      <c r="C31" s="8">
        <v>450</v>
      </c>
      <c r="D31" s="8">
        <v>200</v>
      </c>
      <c r="E31" s="8">
        <v>300</v>
      </c>
      <c r="F31" s="9">
        <f t="shared" si="3"/>
        <v>950</v>
      </c>
      <c r="G31" s="5"/>
      <c r="H31" s="5"/>
      <c r="I31" s="7"/>
    </row>
    <row r="32" spans="1:9" ht="14.4" x14ac:dyDescent="0.3">
      <c r="A32" s="7" t="s">
        <v>32</v>
      </c>
      <c r="B32" s="7"/>
      <c r="C32" s="9">
        <f>SUM(C21:C31)</f>
        <v>9558</v>
      </c>
      <c r="D32" s="9">
        <f t="shared" ref="D32:E32" si="5">SUM(D21:D31)</f>
        <v>2645</v>
      </c>
      <c r="E32" s="9">
        <f t="shared" si="5"/>
        <v>4850</v>
      </c>
      <c r="F32" s="9">
        <f>SUM(F21:F31)</f>
        <v>17053</v>
      </c>
      <c r="G32" s="5"/>
      <c r="H32" s="5"/>
      <c r="I32" s="7"/>
    </row>
    <row r="33" spans="1:9" ht="14.4" x14ac:dyDescent="0.3">
      <c r="A33" s="5"/>
      <c r="B33" s="5"/>
      <c r="C33" s="5"/>
      <c r="D33" s="5"/>
      <c r="E33" s="5"/>
      <c r="F33" s="5"/>
      <c r="G33" s="5"/>
      <c r="H33" s="5"/>
      <c r="I33" s="5"/>
    </row>
    <row r="34" spans="1:9" ht="14.4" x14ac:dyDescent="0.3">
      <c r="A34" s="5" t="s">
        <v>61</v>
      </c>
      <c r="B34" s="5"/>
      <c r="C34" s="8">
        <f>C32-C17</f>
        <v>0</v>
      </c>
      <c r="D34" s="8">
        <f t="shared" ref="D34:F34" si="6">D32-D17</f>
        <v>0</v>
      </c>
      <c r="E34" s="8">
        <f t="shared" si="6"/>
        <v>0</v>
      </c>
      <c r="F34" s="8">
        <f t="shared" si="6"/>
        <v>0</v>
      </c>
      <c r="G34" s="5"/>
      <c r="H34" s="5"/>
      <c r="I34" s="5"/>
    </row>
    <row r="35" spans="1:9" ht="14.4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4.4" x14ac:dyDescent="0.3">
      <c r="A36" s="4" t="s">
        <v>33</v>
      </c>
      <c r="B36" s="7"/>
      <c r="C36" s="4" t="s">
        <v>34</v>
      </c>
      <c r="D36" s="4" t="s">
        <v>35</v>
      </c>
      <c r="E36" s="4" t="s">
        <v>36</v>
      </c>
      <c r="F36" s="4" t="s">
        <v>37</v>
      </c>
      <c r="G36" s="4" t="s">
        <v>7</v>
      </c>
      <c r="H36" s="4" t="s">
        <v>38</v>
      </c>
      <c r="I36" s="4" t="s">
        <v>39</v>
      </c>
    </row>
    <row r="37" spans="1:9" ht="14.4" x14ac:dyDescent="0.3">
      <c r="A37" s="7"/>
      <c r="B37" s="7"/>
      <c r="C37" s="7"/>
      <c r="D37" s="7"/>
      <c r="E37" s="7"/>
      <c r="F37" s="5"/>
      <c r="G37" s="5"/>
      <c r="H37" s="5"/>
      <c r="I37" s="5"/>
    </row>
    <row r="38" spans="1:9" ht="14.4" x14ac:dyDescent="0.3">
      <c r="A38" s="7" t="s">
        <v>40</v>
      </c>
      <c r="B38" s="7"/>
      <c r="C38" s="9">
        <v>4000</v>
      </c>
      <c r="D38" s="9">
        <v>2000</v>
      </c>
      <c r="E38" s="9">
        <v>5000</v>
      </c>
      <c r="F38" s="9">
        <f>SUM(C38:E38)</f>
        <v>11000</v>
      </c>
      <c r="G38" s="9"/>
      <c r="H38" s="9"/>
      <c r="I38" s="9"/>
    </row>
    <row r="39" spans="1:9" ht="14.4" x14ac:dyDescent="0.3">
      <c r="A39" s="5" t="s">
        <v>41</v>
      </c>
      <c r="B39" s="5"/>
      <c r="C39" s="8">
        <v>80</v>
      </c>
      <c r="D39" s="8">
        <v>30</v>
      </c>
      <c r="E39" s="8">
        <v>-40</v>
      </c>
      <c r="F39" s="9">
        <f t="shared" ref="F39:F56" si="7">SUM(C39:E39)</f>
        <v>70</v>
      </c>
      <c r="G39" s="8"/>
      <c r="H39" s="8"/>
      <c r="I39" s="9"/>
    </row>
    <row r="40" spans="1:9" ht="14.4" x14ac:dyDescent="0.3">
      <c r="A40" s="5" t="s">
        <v>42</v>
      </c>
      <c r="B40" s="5"/>
      <c r="C40" s="8">
        <v>570</v>
      </c>
      <c r="D40" s="8">
        <v>0</v>
      </c>
      <c r="E40" s="8">
        <v>0</v>
      </c>
      <c r="F40" s="9">
        <f t="shared" si="7"/>
        <v>570</v>
      </c>
      <c r="G40" s="8"/>
      <c r="H40" s="8"/>
      <c r="I40" s="9"/>
    </row>
    <row r="41" spans="1:9" ht="14.4" x14ac:dyDescent="0.3">
      <c r="A41" s="5" t="s">
        <v>43</v>
      </c>
      <c r="B41" s="5"/>
      <c r="C41" s="8">
        <v>3100</v>
      </c>
      <c r="D41" s="8">
        <v>1300</v>
      </c>
      <c r="E41" s="8">
        <v>2900</v>
      </c>
      <c r="F41" s="9">
        <f t="shared" si="7"/>
        <v>7300</v>
      </c>
      <c r="G41" s="8"/>
      <c r="H41" s="8"/>
      <c r="I41" s="9"/>
    </row>
    <row r="42" spans="1:9" ht="14.4" x14ac:dyDescent="0.3">
      <c r="A42" s="5" t="s">
        <v>44</v>
      </c>
      <c r="B42" s="5"/>
      <c r="C42" s="8">
        <v>10</v>
      </c>
      <c r="D42" s="8">
        <v>30</v>
      </c>
      <c r="E42" s="8">
        <v>150</v>
      </c>
      <c r="F42" s="9">
        <f t="shared" si="7"/>
        <v>190</v>
      </c>
      <c r="G42" s="8"/>
      <c r="H42" s="8"/>
      <c r="I42" s="9"/>
    </row>
    <row r="43" spans="1:9" ht="14.4" x14ac:dyDescent="0.3">
      <c r="A43" s="5" t="s">
        <v>45</v>
      </c>
      <c r="B43" s="5"/>
      <c r="C43" s="8">
        <v>190</v>
      </c>
      <c r="D43" s="8">
        <v>220</v>
      </c>
      <c r="E43" s="8">
        <v>340</v>
      </c>
      <c r="F43" s="9">
        <f t="shared" si="7"/>
        <v>750</v>
      </c>
      <c r="G43" s="8"/>
      <c r="H43" s="8"/>
      <c r="I43" s="9"/>
    </row>
    <row r="44" spans="1:9" ht="14.4" x14ac:dyDescent="0.3">
      <c r="A44" s="5" t="s">
        <v>46</v>
      </c>
      <c r="B44" s="5"/>
      <c r="C44" s="8"/>
      <c r="D44" s="8"/>
      <c r="E44" s="8"/>
      <c r="F44" s="9"/>
      <c r="G44" s="8"/>
      <c r="H44" s="8"/>
      <c r="I44" s="9"/>
    </row>
    <row r="45" spans="1:9" ht="14.4" x14ac:dyDescent="0.3">
      <c r="A45" s="5" t="s">
        <v>47</v>
      </c>
      <c r="B45" s="5"/>
      <c r="C45" s="8">
        <v>300</v>
      </c>
      <c r="D45" s="8">
        <v>250</v>
      </c>
      <c r="E45" s="8">
        <v>1200</v>
      </c>
      <c r="F45" s="9">
        <f t="shared" si="7"/>
        <v>1750</v>
      </c>
      <c r="G45" s="8"/>
      <c r="H45" s="8"/>
      <c r="I45" s="9"/>
    </row>
    <row r="46" spans="1:9" ht="14.4" x14ac:dyDescent="0.3">
      <c r="A46" s="5"/>
      <c r="B46" s="5"/>
      <c r="C46" s="8"/>
      <c r="D46" s="8"/>
      <c r="E46" s="8"/>
      <c r="F46" s="9"/>
      <c r="G46" s="8"/>
      <c r="H46" s="8"/>
      <c r="I46" s="9"/>
    </row>
    <row r="47" spans="1:9" ht="14.4" x14ac:dyDescent="0.3">
      <c r="A47" s="7" t="s">
        <v>48</v>
      </c>
      <c r="B47" s="7"/>
      <c r="C47" s="9">
        <f>C38+C39+C40-C41+C42-C43-C44-C45</f>
        <v>1070</v>
      </c>
      <c r="D47" s="9">
        <f t="shared" ref="D47:F47" si="8">D38+D39+D40-D41+D42-D43-D44-D45</f>
        <v>290</v>
      </c>
      <c r="E47" s="9">
        <f t="shared" si="8"/>
        <v>670</v>
      </c>
      <c r="F47" s="9">
        <f t="shared" si="8"/>
        <v>2030</v>
      </c>
      <c r="G47" s="9"/>
      <c r="H47" s="9"/>
      <c r="I47" s="9"/>
    </row>
    <row r="48" spans="1:9" ht="14.4" x14ac:dyDescent="0.3">
      <c r="A48" s="5" t="s">
        <v>49</v>
      </c>
      <c r="B48" s="5"/>
      <c r="C48" s="8">
        <v>150</v>
      </c>
      <c r="D48" s="8">
        <v>0</v>
      </c>
      <c r="E48" s="8">
        <v>0</v>
      </c>
      <c r="F48" s="9">
        <f t="shared" si="7"/>
        <v>150</v>
      </c>
      <c r="G48" s="8"/>
      <c r="H48" s="8"/>
      <c r="I48" s="9"/>
    </row>
    <row r="49" spans="1:9" ht="14.4" x14ac:dyDescent="0.3">
      <c r="A49" s="5" t="s">
        <v>50</v>
      </c>
      <c r="B49" s="5"/>
      <c r="C49" s="8">
        <v>40</v>
      </c>
      <c r="D49" s="8">
        <v>0</v>
      </c>
      <c r="E49" s="8">
        <v>0</v>
      </c>
      <c r="F49" s="9">
        <f t="shared" si="7"/>
        <v>40</v>
      </c>
      <c r="G49" s="8"/>
      <c r="H49" s="8"/>
      <c r="I49" s="9"/>
    </row>
    <row r="50" spans="1:9" ht="14.4" x14ac:dyDescent="0.3">
      <c r="A50" s="5" t="s">
        <v>51</v>
      </c>
      <c r="B50" s="5"/>
      <c r="C50" s="8">
        <v>190</v>
      </c>
      <c r="D50" s="8">
        <v>0</v>
      </c>
      <c r="E50" s="8">
        <v>0</v>
      </c>
      <c r="F50" s="9">
        <f t="shared" si="7"/>
        <v>190</v>
      </c>
      <c r="G50" s="8"/>
      <c r="H50" s="8"/>
      <c r="I50" s="9"/>
    </row>
    <row r="51" spans="1:9" ht="14.4" x14ac:dyDescent="0.3">
      <c r="A51" s="5" t="s">
        <v>52</v>
      </c>
      <c r="B51" s="5"/>
      <c r="C51" s="8"/>
      <c r="D51" s="8"/>
      <c r="E51" s="8"/>
      <c r="F51" s="9"/>
      <c r="G51" s="8"/>
      <c r="H51" s="8"/>
      <c r="I51" s="9"/>
    </row>
    <row r="52" spans="1:9" ht="14.4" x14ac:dyDescent="0.3">
      <c r="A52" s="5" t="s">
        <v>53</v>
      </c>
      <c r="B52" s="5"/>
      <c r="C52" s="8">
        <v>120</v>
      </c>
      <c r="D52" s="8">
        <v>120</v>
      </c>
      <c r="E52" s="8">
        <v>80</v>
      </c>
      <c r="F52" s="9">
        <f t="shared" si="7"/>
        <v>320</v>
      </c>
      <c r="G52" s="8"/>
      <c r="H52" s="8"/>
      <c r="I52" s="9"/>
    </row>
    <row r="53" spans="1:9" ht="14.4" x14ac:dyDescent="0.3">
      <c r="A53" s="5"/>
      <c r="B53" s="5"/>
      <c r="C53" s="8"/>
      <c r="D53" s="8"/>
      <c r="E53" s="8"/>
      <c r="F53" s="9"/>
      <c r="G53" s="8"/>
      <c r="H53" s="8"/>
      <c r="I53" s="9"/>
    </row>
    <row r="54" spans="1:9" ht="14.4" x14ac:dyDescent="0.3">
      <c r="A54" s="7" t="s">
        <v>54</v>
      </c>
      <c r="B54" s="7"/>
      <c r="C54" s="9">
        <f>C47+C48+C49+C50+C51-C52</f>
        <v>1330</v>
      </c>
      <c r="D54" s="9">
        <f t="shared" ref="D54:F54" si="9">D47+D48+D49+D50+D51-D52</f>
        <v>170</v>
      </c>
      <c r="E54" s="9">
        <f t="shared" si="9"/>
        <v>590</v>
      </c>
      <c r="F54" s="9">
        <f t="shared" si="9"/>
        <v>2090</v>
      </c>
      <c r="G54" s="9"/>
      <c r="H54" s="9"/>
      <c r="I54" s="9"/>
    </row>
    <row r="55" spans="1:9" ht="14.4" x14ac:dyDescent="0.3">
      <c r="A55" s="5" t="s">
        <v>55</v>
      </c>
      <c r="B55" s="5"/>
      <c r="C55" s="8">
        <v>150</v>
      </c>
      <c r="D55" s="8">
        <v>-60</v>
      </c>
      <c r="E55" s="8">
        <v>-200</v>
      </c>
      <c r="F55" s="9">
        <f t="shared" si="7"/>
        <v>-110</v>
      </c>
      <c r="G55" s="8"/>
      <c r="H55" s="8"/>
      <c r="I55" s="9"/>
    </row>
    <row r="56" spans="1:9" ht="14.4" x14ac:dyDescent="0.3">
      <c r="A56" s="5" t="s">
        <v>56</v>
      </c>
      <c r="B56" s="5"/>
      <c r="C56" s="8">
        <v>-330</v>
      </c>
      <c r="D56" s="8">
        <v>-17</v>
      </c>
      <c r="E56" s="8">
        <v>-81</v>
      </c>
      <c r="F56" s="9">
        <f t="shared" si="7"/>
        <v>-428</v>
      </c>
      <c r="G56" s="8"/>
      <c r="H56" s="8"/>
      <c r="I56" s="9"/>
    </row>
    <row r="57" spans="1:9" ht="14.4" x14ac:dyDescent="0.3">
      <c r="A57" s="5" t="s">
        <v>57</v>
      </c>
      <c r="B57" s="5"/>
      <c r="C57" s="8"/>
      <c r="D57" s="8"/>
      <c r="E57" s="8"/>
      <c r="F57" s="9"/>
      <c r="G57" s="8"/>
      <c r="H57" s="8"/>
      <c r="I57" s="9"/>
    </row>
    <row r="58" spans="1:9" ht="14.4" x14ac:dyDescent="0.3">
      <c r="A58" s="5"/>
      <c r="B58" s="5"/>
      <c r="C58" s="8"/>
      <c r="D58" s="8"/>
      <c r="E58" s="8"/>
      <c r="F58" s="9"/>
      <c r="G58" s="8"/>
      <c r="H58" s="8"/>
      <c r="I58" s="9"/>
    </row>
    <row r="59" spans="1:9" ht="14.4" x14ac:dyDescent="0.3">
      <c r="A59" s="7" t="s">
        <v>58</v>
      </c>
      <c r="B59" s="7"/>
      <c r="C59" s="9">
        <f>SUM(C54:C57)</f>
        <v>1150</v>
      </c>
      <c r="D59" s="9">
        <f t="shared" ref="D59:F59" si="10">SUM(D54:D57)</f>
        <v>93</v>
      </c>
      <c r="E59" s="9">
        <f t="shared" si="10"/>
        <v>309</v>
      </c>
      <c r="F59" s="9">
        <f t="shared" si="10"/>
        <v>1552</v>
      </c>
      <c r="G59" s="9"/>
      <c r="H59" s="9"/>
      <c r="I59" s="9"/>
    </row>
    <row r="60" spans="1:9" ht="14.4" x14ac:dyDescent="0.3">
      <c r="A60" s="5" t="s">
        <v>59</v>
      </c>
      <c r="B60" s="5"/>
      <c r="C60" s="8"/>
      <c r="D60" s="8"/>
      <c r="E60" s="8"/>
      <c r="F60" s="9"/>
      <c r="G60" s="8"/>
      <c r="H60" s="8"/>
      <c r="I60" s="9"/>
    </row>
    <row r="61" spans="1:9" ht="14.4" x14ac:dyDescent="0.3">
      <c r="A61" s="5"/>
      <c r="B61" s="5"/>
      <c r="C61" s="8"/>
      <c r="D61" s="8"/>
      <c r="E61" s="8"/>
      <c r="F61" s="9"/>
      <c r="G61" s="8"/>
      <c r="H61" s="8"/>
      <c r="I61" s="9"/>
    </row>
    <row r="62" spans="1:9" ht="14.4" x14ac:dyDescent="0.3">
      <c r="A62" s="7" t="s">
        <v>60</v>
      </c>
      <c r="B62" s="7"/>
      <c r="C62" s="9">
        <f>C59+C60</f>
        <v>1150</v>
      </c>
      <c r="D62" s="9">
        <f t="shared" ref="D62:F62" si="11">D59+D60</f>
        <v>93</v>
      </c>
      <c r="E62" s="9">
        <f t="shared" si="11"/>
        <v>309</v>
      </c>
      <c r="F62" s="9">
        <f t="shared" si="11"/>
        <v>1552</v>
      </c>
      <c r="G62" s="9"/>
      <c r="H62" s="9"/>
      <c r="I62" s="9"/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tuija.kahela</dc:creator>
  <cp:lastModifiedBy>Anniina Etelämaa</cp:lastModifiedBy>
  <dcterms:created xsi:type="dcterms:W3CDTF">2017-05-09T07:54:37Z</dcterms:created>
  <dcterms:modified xsi:type="dcterms:W3CDTF">2019-05-13T18:22:29Z</dcterms:modified>
</cp:coreProperties>
</file>