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0" yWindow="460" windowWidth="18680" windowHeight="17040" activeTab="0"/>
  </bookViews>
  <sheets>
    <sheet name="Paul Jackson and related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<sst xmlns="http://schemas.openxmlformats.org/spreadsheetml/2006/main" count="98" uniqueCount="63">
  <si>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Crystal Flowers in Halls of Mirrors: Mathematics meets Art and Architecture</t>
  </si>
  <si>
    <t>10 Op / 6.67 Ov</t>
  </si>
  <si>
    <t>Kirsi Peltonen</t>
  </si>
  <si>
    <t>opisnro</t>
  </si>
  <si>
    <t>Syntymäaika</t>
  </si>
  <si>
    <t>Suorituskieli</t>
  </si>
  <si>
    <t>Opinto-oikeus</t>
  </si>
  <si>
    <t>Vuosikurssi</t>
  </si>
  <si>
    <t>JarjNro</t>
  </si>
  <si>
    <t>Status</t>
  </si>
  <si>
    <t>Syy</t>
  </si>
  <si>
    <t>Sähköpostiosoite</t>
  </si>
  <si>
    <t>Matkpuh</t>
  </si>
  <si>
    <t>Aalto SCI/TS2013/TkK/SCI kand/TIK</t>
  </si>
  <si>
    <t>-</t>
  </si>
  <si>
    <t>Varsinainen ilmoittautuminen</t>
  </si>
  <si>
    <t>19.09.1989</t>
  </si>
  <si>
    <t>Aalto ARTS/A2014/Tait. maist./Fashion</t>
  </si>
  <si>
    <t>you-chia.chen@aalto.fi</t>
  </si>
  <si>
    <t>Aalto ARTS/A2014/Tait. maist./New Media/New Media</t>
  </si>
  <si>
    <t>03.02.1991</t>
  </si>
  <si>
    <t>punit.hiremath@aalto.fi</t>
  </si>
  <si>
    <t>22.05.1991</t>
  </si>
  <si>
    <t>sannimari.honkanen@aalto.fi</t>
  </si>
  <si>
    <t>Aalto ARTS/A2014/Tait. kand./Kand.ohj./Muotoilu</t>
  </si>
  <si>
    <t>19.01.1988</t>
  </si>
  <si>
    <t>Aalto ELEC/TS2018/TkT/DP-ELEC/ELEC008Z</t>
  </si>
  <si>
    <t>nemanja.jovanovic@aalto.fi</t>
  </si>
  <si>
    <t>08.09.1981</t>
  </si>
  <si>
    <t>Aalto ARTS/TS2018/TaT/DP-ARTS/Uusi media</t>
  </si>
  <si>
    <t>andrea.mancianti@aalto.fi</t>
  </si>
  <si>
    <t>17.08.1987</t>
  </si>
  <si>
    <t>linda.mandell@aalto.fi</t>
  </si>
  <si>
    <t>28.10.1989</t>
  </si>
  <si>
    <t>Aalto ARTS/A2014/Tait. maist./Contemp. Des.</t>
  </si>
  <si>
    <t>megan.mcglynn@aalto.fi</t>
  </si>
  <si>
    <t>29.09.1983</t>
  </si>
  <si>
    <t>Aalto BIZ/TS2018/KTT/DP-BIZ/Liik.johd. syst</t>
  </si>
  <si>
    <t>lauri.neuvonen@aalto.fi</t>
  </si>
  <si>
    <t>Aalto SCI/TS2013/TkK/SCI kand/DIA-120</t>
  </si>
  <si>
    <t>13.11.2000</t>
  </si>
  <si>
    <t>pinja.pessi@aalto.fi</t>
  </si>
  <si>
    <t>30.08.1969</t>
  </si>
  <si>
    <t>Aalto SCI/Erill.opinnot/MS-E1000</t>
  </si>
  <si>
    <t>vesa.putkonen@aalto.fi</t>
  </si>
  <si>
    <t>15.04.1998</t>
  </si>
  <si>
    <t>Aalto ELEC/TS2013/TkK/ELEC kand/BIO</t>
  </si>
  <si>
    <t>jannica.savander@aalto.fi</t>
  </si>
  <si>
    <t>02.12.1991</t>
  </si>
  <si>
    <t>Aalto ARTS/A2014/Tait. maist./PSDes.</t>
  </si>
  <si>
    <t>yi-chiao.tien@aalto.fi</t>
  </si>
  <si>
    <t>28.11.1993</t>
  </si>
  <si>
    <t>Aalto BIZ/TS2013/KTK/BIZ/Erik.alue.valit</t>
  </si>
  <si>
    <t>tuula.turunen@aalto.fi</t>
  </si>
  <si>
    <t>13.12.1995</t>
  </si>
  <si>
    <t>Aalto ARTS/TS2014/Arkkitehti/Arkkitehtuuri</t>
  </si>
  <si>
    <t>jonna.tuupainen@aalto.fi</t>
  </si>
  <si>
    <t>24.03.1975</t>
  </si>
  <si>
    <t>iiro.torma@aalto.fi</t>
  </si>
  <si>
    <t>30.11.1997</t>
  </si>
  <si>
    <t>saara.vestola@aalto.fi</t>
  </si>
  <si>
    <t>73317T</t>
  </si>
  <si>
    <t>MS-E1981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</si>
</sst>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40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188" zoomScaleNormal="188" zoomScalePageLayoutView="0" workbookViewId="0" topLeftCell="A13">
      <selection activeCell="A26" sqref="A26"/>
    </sheetView>
  </sheetViews>
  <sheetFormatPr defaultColWidth="11.00390625" defaultRowHeight="15.75"/>
  <cols>
    <col min="1" max="1" width="8.125" style="0" bestFit="1" customWidth="1"/>
    <col min="2" max="2" width="43.375" style="0" hidden="1" customWidth="1"/>
    <col min="3" max="3" width="9.375" style="0" hidden="1" customWidth="1"/>
    <col min="4" max="4" width="39.125" style="0" hidden="1" customWidth="1"/>
    <col min="5" max="5" width="8.875" style="0" hidden="1" customWidth="1"/>
    <col min="6" max="6" width="6.375" style="0" hidden="1" customWidth="1"/>
    <col min="7" max="7" width="20.875" style="0" hidden="1" customWidth="1"/>
    <col min="8" max="8" width="3.625" style="0" hidden="1" customWidth="1"/>
    <col min="9" max="9" width="21.125" style="0" hidden="1" customWidth="1"/>
    <col min="10" max="10" width="7.375" style="0" hidden="1" customWidth="1"/>
  </cols>
  <sheetData>
    <row r="1" spans="1:4" ht="27.75">
      <c r="A1" s="1" t="s">
        <v>62</v>
      </c>
      <c r="B1" s="1" t="s">
        <v>0</v>
      </c>
      <c r="C1" s="2"/>
      <c r="D1" s="1" t="s">
        <v>1</v>
      </c>
    </row>
    <row r="2" spans="1:4" ht="15.75">
      <c r="A2" s="1"/>
      <c r="B2" s="3" t="s">
        <v>2</v>
      </c>
      <c r="C2" s="4"/>
      <c r="D2" s="5"/>
    </row>
    <row r="3" spans="1:10" ht="15.7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27.75">
      <c r="A4" s="8" t="str">
        <f>"757201"</f>
        <v>757201</v>
      </c>
      <c r="B4" s="10" t="s">
        <v>16</v>
      </c>
      <c r="C4" s="9"/>
      <c r="D4" s="10" t="s">
        <v>17</v>
      </c>
      <c r="E4" s="9"/>
      <c r="F4" s="10" t="s">
        <v>14</v>
      </c>
      <c r="G4" s="10" t="s">
        <v>15</v>
      </c>
      <c r="H4" s="9"/>
      <c r="I4" s="3" t="s">
        <v>18</v>
      </c>
      <c r="J4" s="3" t="str">
        <f>"0465720537"</f>
        <v>0465720537</v>
      </c>
    </row>
    <row r="5" spans="1:10" ht="15.75">
      <c r="A5" s="8" t="s">
        <v>61</v>
      </c>
      <c r="B5" s="10" t="s">
        <v>20</v>
      </c>
      <c r="C5" s="9"/>
      <c r="D5" s="10" t="s">
        <v>19</v>
      </c>
      <c r="E5" s="9"/>
      <c r="F5" s="10" t="s">
        <v>14</v>
      </c>
      <c r="G5" s="10" t="s">
        <v>15</v>
      </c>
      <c r="H5" s="9"/>
      <c r="I5" s="3" t="s">
        <v>21</v>
      </c>
      <c r="J5" s="3">
        <f>""</f>
      </c>
    </row>
    <row r="6" spans="1:10" ht="27.75" hidden="1">
      <c r="A6" s="8" t="str">
        <f>"482259"</f>
        <v>482259</v>
      </c>
      <c r="B6" s="10" t="s">
        <v>22</v>
      </c>
      <c r="C6" s="9"/>
      <c r="D6" s="10" t="s">
        <v>19</v>
      </c>
      <c r="E6" s="9"/>
      <c r="F6" s="10" t="s">
        <v>14</v>
      </c>
      <c r="G6" s="10" t="s">
        <v>15</v>
      </c>
      <c r="H6" s="9"/>
      <c r="I6" s="3" t="s">
        <v>23</v>
      </c>
      <c r="J6" s="3" t="str">
        <f>"0440550804"</f>
        <v>0440550804</v>
      </c>
    </row>
    <row r="7" spans="1:10" ht="42">
      <c r="A7" s="8" t="str">
        <f>"411547"</f>
        <v>411547</v>
      </c>
      <c r="B7" s="10" t="s">
        <v>25</v>
      </c>
      <c r="C7" s="9"/>
      <c r="D7" s="10" t="s">
        <v>26</v>
      </c>
      <c r="E7" s="9"/>
      <c r="F7" s="10" t="s">
        <v>14</v>
      </c>
      <c r="G7" s="10" t="s">
        <v>15</v>
      </c>
      <c r="H7" s="9"/>
      <c r="I7" s="3" t="s">
        <v>27</v>
      </c>
      <c r="J7" s="3" t="str">
        <f>" 358414985412"</f>
        <v> 358414985412</v>
      </c>
    </row>
    <row r="8" spans="1:10" ht="27.75" hidden="1">
      <c r="A8" s="8" t="str">
        <f>"576576"</f>
        <v>576576</v>
      </c>
      <c r="B8" s="10" t="s">
        <v>28</v>
      </c>
      <c r="C8" s="9"/>
      <c r="D8" s="10" t="s">
        <v>29</v>
      </c>
      <c r="E8" s="9"/>
      <c r="F8" s="10" t="s">
        <v>14</v>
      </c>
      <c r="G8" s="10" t="s">
        <v>15</v>
      </c>
      <c r="H8" s="9"/>
      <c r="I8" s="3" t="s">
        <v>30</v>
      </c>
      <c r="J8" s="3" t="str">
        <f>" 358 44 9876895"</f>
        <v> 358 44 9876895</v>
      </c>
    </row>
    <row r="9" spans="1:10" ht="27.75">
      <c r="A9" s="8" t="str">
        <f>"536710"</f>
        <v>536710</v>
      </c>
      <c r="B9" s="10" t="s">
        <v>31</v>
      </c>
      <c r="C9" s="9"/>
      <c r="D9" s="10" t="s">
        <v>24</v>
      </c>
      <c r="E9" s="9"/>
      <c r="F9" s="10" t="s">
        <v>14</v>
      </c>
      <c r="G9" s="10" t="s">
        <v>15</v>
      </c>
      <c r="H9" s="9"/>
      <c r="I9" s="3" t="s">
        <v>32</v>
      </c>
      <c r="J9" s="3" t="str">
        <f>" 358 46 649 6009"</f>
        <v> 358 46 649 6009</v>
      </c>
    </row>
    <row r="10" spans="1:10" ht="27.75">
      <c r="A10" s="8">
        <v>539555</v>
      </c>
      <c r="B10" s="10" t="s">
        <v>33</v>
      </c>
      <c r="C10" s="9"/>
      <c r="D10" s="10" t="s">
        <v>34</v>
      </c>
      <c r="E10" s="9"/>
      <c r="F10" s="10" t="s">
        <v>14</v>
      </c>
      <c r="G10" s="10" t="s">
        <v>15</v>
      </c>
      <c r="H10" s="9"/>
      <c r="I10" s="3" t="s">
        <v>35</v>
      </c>
      <c r="J10" s="3" t="str">
        <f>"+16108425952"</f>
        <v>+16108425952</v>
      </c>
    </row>
    <row r="11" spans="1:10" ht="27.75">
      <c r="A11" s="8" t="str">
        <f>"61257B"</f>
        <v>61257B</v>
      </c>
      <c r="B11" s="10" t="s">
        <v>36</v>
      </c>
      <c r="C11" s="9"/>
      <c r="D11" s="10" t="s">
        <v>37</v>
      </c>
      <c r="E11" s="9"/>
      <c r="F11" s="10" t="s">
        <v>14</v>
      </c>
      <c r="G11" s="10" t="s">
        <v>15</v>
      </c>
      <c r="H11" s="9"/>
      <c r="I11" s="3" t="s">
        <v>38</v>
      </c>
      <c r="J11" s="3" t="str">
        <f>"+358 50 341 3323"</f>
        <v>+358 50 341 3323</v>
      </c>
    </row>
    <row r="12" spans="1:10" ht="27.75">
      <c r="A12" s="8" t="str">
        <f>"717377"</f>
        <v>717377</v>
      </c>
      <c r="B12" s="10" t="s">
        <v>40</v>
      </c>
      <c r="C12" s="9"/>
      <c r="D12" s="10" t="s">
        <v>13</v>
      </c>
      <c r="E12" s="9"/>
      <c r="F12" s="10" t="s">
        <v>14</v>
      </c>
      <c r="G12" s="10" t="s">
        <v>15</v>
      </c>
      <c r="H12" s="9"/>
      <c r="I12" s="3" t="s">
        <v>41</v>
      </c>
      <c r="J12" s="3" t="str">
        <f>"+358451236547"</f>
        <v>+358451236547</v>
      </c>
    </row>
    <row r="13" spans="1:10" ht="27.75">
      <c r="A13" s="8" t="str">
        <f>"37512H"</f>
        <v>37512H</v>
      </c>
      <c r="B13" s="10" t="s">
        <v>42</v>
      </c>
      <c r="C13" s="9"/>
      <c r="D13" s="10" t="s">
        <v>43</v>
      </c>
      <c r="E13" s="9"/>
      <c r="F13" s="10" t="s">
        <v>14</v>
      </c>
      <c r="G13" s="10" t="s">
        <v>15</v>
      </c>
      <c r="H13" s="9"/>
      <c r="I13" s="3" t="s">
        <v>44</v>
      </c>
      <c r="J13" s="3" t="str">
        <f>"+358400315317"</f>
        <v>+358400315317</v>
      </c>
    </row>
    <row r="14" spans="1:10" ht="27.75">
      <c r="A14" s="8" t="str">
        <f>"653729"</f>
        <v>653729</v>
      </c>
      <c r="B14" s="10" t="s">
        <v>45</v>
      </c>
      <c r="C14" s="9"/>
      <c r="D14" s="10" t="s">
        <v>46</v>
      </c>
      <c r="E14" s="9"/>
      <c r="F14" s="10" t="s">
        <v>14</v>
      </c>
      <c r="G14" s="10" t="s">
        <v>15</v>
      </c>
      <c r="H14" s="9"/>
      <c r="I14" s="3" t="s">
        <v>47</v>
      </c>
      <c r="J14" s="3" t="str">
        <f>"+358440154980"</f>
        <v>+358440154980</v>
      </c>
    </row>
    <row r="15" spans="1:10" ht="27.75">
      <c r="A15" s="8" t="str">
        <f>"601836"</f>
        <v>601836</v>
      </c>
      <c r="B15" s="10" t="s">
        <v>48</v>
      </c>
      <c r="C15" s="9"/>
      <c r="D15" s="10" t="s">
        <v>49</v>
      </c>
      <c r="E15" s="9"/>
      <c r="F15" s="10" t="s">
        <v>14</v>
      </c>
      <c r="G15" s="10" t="s">
        <v>15</v>
      </c>
      <c r="H15" s="9"/>
      <c r="I15" s="3" t="s">
        <v>50</v>
      </c>
      <c r="J15" s="3" t="str">
        <f>"0456996998"</f>
        <v>0456996998</v>
      </c>
    </row>
    <row r="16" spans="1:10" ht="27.75">
      <c r="A16" s="8" t="str">
        <f>"719304"</f>
        <v>719304</v>
      </c>
      <c r="B16" s="10" t="s">
        <v>51</v>
      </c>
      <c r="C16" s="9"/>
      <c r="D16" s="10" t="s">
        <v>52</v>
      </c>
      <c r="E16" s="10">
        <v>2018</v>
      </c>
      <c r="F16" s="10" t="s">
        <v>14</v>
      </c>
      <c r="G16" s="10" t="s">
        <v>15</v>
      </c>
      <c r="H16" s="9"/>
      <c r="I16" s="3" t="s">
        <v>53</v>
      </c>
      <c r="J16" s="3" t="str">
        <f>"0505907860"</f>
        <v>0505907860</v>
      </c>
    </row>
    <row r="17" spans="1:10" ht="27.75">
      <c r="A17" s="8" t="str">
        <f>"478276"</f>
        <v>478276</v>
      </c>
      <c r="B17" s="10" t="s">
        <v>54</v>
      </c>
      <c r="C17" s="9"/>
      <c r="D17" s="10" t="s">
        <v>55</v>
      </c>
      <c r="E17" s="9"/>
      <c r="F17" s="10" t="s">
        <v>14</v>
      </c>
      <c r="G17" s="10" t="s">
        <v>15</v>
      </c>
      <c r="H17" s="9"/>
      <c r="I17" s="3" t="s">
        <v>56</v>
      </c>
      <c r="J17" s="3" t="str">
        <f>"0509171613"</f>
        <v>0509171613</v>
      </c>
    </row>
    <row r="18" spans="1:10" ht="27.75">
      <c r="A18" s="8" t="str">
        <f>"729653"</f>
        <v>729653</v>
      </c>
      <c r="B18" s="10" t="s">
        <v>57</v>
      </c>
      <c r="C18" s="9"/>
      <c r="D18" s="10" t="s">
        <v>24</v>
      </c>
      <c r="E18" s="9"/>
      <c r="F18" s="10" t="s">
        <v>14</v>
      </c>
      <c r="G18" s="10" t="s">
        <v>15</v>
      </c>
      <c r="H18" s="9"/>
      <c r="I18" s="3" t="s">
        <v>58</v>
      </c>
      <c r="J18" s="3" t="str">
        <f>"0505677705"</f>
        <v>0505677705</v>
      </c>
    </row>
    <row r="19" spans="1:10" ht="27.75">
      <c r="A19" s="8" t="str">
        <f>"590688"</f>
        <v>590688</v>
      </c>
      <c r="B19" s="10" t="s">
        <v>59</v>
      </c>
      <c r="C19" s="9"/>
      <c r="D19" s="10" t="s">
        <v>39</v>
      </c>
      <c r="E19" s="9"/>
      <c r="F19" s="10" t="s">
        <v>14</v>
      </c>
      <c r="G19" s="10" t="s">
        <v>15</v>
      </c>
      <c r="H19" s="9"/>
      <c r="I19" s="3" t="s">
        <v>60</v>
      </c>
      <c r="J19" s="3" t="str">
        <f>"0443011998"</f>
        <v>0443011998</v>
      </c>
    </row>
    <row r="20" spans="1:2" ht="15.75">
      <c r="A20" s="8">
        <v>599320</v>
      </c>
      <c r="B20" s="10" t="s">
        <v>57</v>
      </c>
    </row>
    <row r="21" spans="1:2" ht="15.75">
      <c r="A21" s="8">
        <v>362492</v>
      </c>
      <c r="B21" s="10" t="s">
        <v>59</v>
      </c>
    </row>
    <row r="22" spans="1:2" ht="15.75">
      <c r="A22" s="8">
        <v>731450</v>
      </c>
      <c r="B22" s="10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2019-06-16T17:57:09Z</dcterms:created>
  <dcterms:modified xsi:type="dcterms:W3CDTF">2019-06-18T05:05:52Z</dcterms:modified>
  <cp:category/>
  <cp:version/>
  <cp:contentType/>
  <cp:contentStatus/>
</cp:coreProperties>
</file>